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NOMINA CEGAIP\"/>
    </mc:Choice>
  </mc:AlternateContent>
  <bookViews>
    <workbookView xWindow="0" yWindow="0" windowWidth="19410" windowHeight="7755"/>
  </bookViews>
  <sheets>
    <sheet name="NOMINAS AGOSTO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D36" i="6" l="1"/>
  <c r="D34" i="6"/>
  <c r="D33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4" i="6"/>
  <c r="D10" i="6"/>
  <c r="D8" i="6"/>
  <c r="D7" i="6"/>
  <c r="C36" i="6"/>
  <c r="C35" i="6"/>
  <c r="C34" i="6"/>
  <c r="C33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4" i="6"/>
  <c r="C13" i="6"/>
  <c r="C12" i="6"/>
  <c r="C11" i="6"/>
  <c r="C10" i="6"/>
  <c r="C9" i="6"/>
  <c r="C8" i="6"/>
  <c r="C7" i="6"/>
  <c r="O40" i="1"/>
  <c r="M40" i="1"/>
  <c r="M39" i="1"/>
  <c r="O38" i="1"/>
  <c r="M38" i="1"/>
  <c r="O37" i="1"/>
  <c r="M37" i="1"/>
  <c r="O35" i="1"/>
  <c r="M35" i="1"/>
  <c r="O34" i="1"/>
  <c r="M34" i="1"/>
  <c r="O33" i="1"/>
  <c r="M33" i="1"/>
  <c r="O32" i="1"/>
  <c r="M32" i="1"/>
  <c r="O31" i="1"/>
  <c r="M31" i="1"/>
  <c r="O30" i="1"/>
  <c r="M30" i="1"/>
  <c r="O29" i="1"/>
  <c r="M29" i="1"/>
  <c r="O28" i="1"/>
  <c r="M28" i="1"/>
  <c r="O27" i="1"/>
  <c r="M27" i="1"/>
  <c r="O26" i="1"/>
  <c r="M26" i="1"/>
  <c r="O25" i="1"/>
  <c r="M25" i="1"/>
  <c r="O24" i="1"/>
  <c r="M24" i="1"/>
  <c r="O23" i="1"/>
  <c r="M23" i="1"/>
  <c r="O22" i="1"/>
  <c r="M22" i="1"/>
  <c r="O18" i="1"/>
  <c r="M18" i="1"/>
  <c r="M17" i="1"/>
  <c r="M16" i="1"/>
  <c r="M15" i="1"/>
  <c r="O14" i="1"/>
  <c r="M14" i="1"/>
  <c r="M13" i="1"/>
  <c r="O12" i="1"/>
  <c r="M12" i="1"/>
  <c r="O11" i="1"/>
  <c r="M11" i="1"/>
</calcChain>
</file>

<file path=xl/sharedStrings.xml><?xml version="1.0" encoding="utf-8"?>
<sst xmlns="http://schemas.openxmlformats.org/spreadsheetml/2006/main" count="2005" uniqueCount="339">
  <si>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</si>
  <si>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</si>
  <si>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</si>
  <si>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</si>
  <si>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</si>
  <si>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</si>
  <si>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</si>
  <si>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</si>
  <si>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</si>
  <si>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</si>
  <si>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</si>
  <si>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</si>
  <si>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</si>
  <si>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</si>
  <si>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</si>
  <si>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</si>
  <si>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</si>
  <si>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</si>
  <si>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</si>
  <si>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</si>
  <si>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</si>
  <si>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</si>
  <si>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</si>
  <si>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</si>
  <si>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</si>
  <si>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</si>
  <si>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</si>
  <si>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</si>
  <si>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</si>
  <si>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</si>
  <si>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</si>
  <si>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</si>
  <si>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</si>
  <si>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</si>
  <si>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</si>
  <si>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</si>
  <si>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</si>
  <si>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</si>
  <si>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</si>
  <si>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</si>
  <si>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</si>
  <si>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</si>
  <si>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</si>
  <si>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</si>
  <si>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</si>
  <si>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</si>
  <si>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</si>
  <si>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</si>
  <si>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</si>
  <si>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</si>
  <si>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</si>
  <si>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</si>
  <si>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</si>
  <si>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</si>
  <si>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</si>
  <si>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</si>
  <si>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</si>
  <si>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</si>
  <si>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</si>
  <si>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</si>
  <si>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</si>
  <si>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</si>
  <si>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</si>
  <si>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</si>
  <si>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</si>
  <si>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</si>
  <si>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</si>
  <si>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</si>
  <si>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</si>
  <si>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</si>
  <si>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</si>
  <si>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</si>
  <si>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</si>
  <si>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</si>
  <si>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</si>
  <si>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</si>
  <si>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</si>
  <si>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</si>
  <si>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</si>
  <si>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</si>
  <si>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</si>
  <si>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</si>
  <si>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</si>
  <si>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</si>
  <si>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</si>
  <si>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</si>
  <si>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</si>
  <si>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</si>
  <si>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</si>
  <si>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</si>
  <si>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</si>
  <si>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</si>
  <si>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</si>
  <si>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</si>
  <si>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</si>
  <si>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</si>
  <si>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</si>
  <si>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</si>
  <si>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</si>
  <si>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</si>
  <si>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</si>
  <si>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</si>
  <si>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</si>
  <si>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</si>
  <si>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</si>
  <si>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</si>
  <si>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</si>
  <si>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</si>
  <si>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</si>
  <si>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</si>
  <si>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</si>
  <si>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</si>
  <si>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</si>
  <si>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</si>
  <si>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</si>
  <si>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</si>
  <si>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</si>
  <si>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</si>
  <si>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</si>
  <si>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</si>
  <si>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</si>
  <si>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</si>
  <si>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</si>
  <si>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</si>
  <si>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</si>
  <si>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</si>
  <si>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</si>
  <si>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</si>
  <si>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</si>
  <si>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</si>
  <si>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</si>
  <si>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</si>
  <si>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</si>
  <si>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</si>
  <si>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</si>
  <si>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</si>
  <si>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</si>
  <si>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</si>
  <si>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</si>
  <si>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</si>
  <si>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</si>
  <si>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</si>
  <si>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</si>
  <si>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</si>
  <si>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</si>
  <si>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</si>
  <si>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</si>
  <si>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</si>
  <si>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</si>
  <si>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</si>
  <si>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</si>
  <si>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</si>
  <si>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</si>
  <si>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</si>
  <si>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</si>
  <si>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</si>
  <si>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</si>
  <si>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</si>
  <si>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</si>
  <si>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</si>
  <si>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</si>
  <si>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</si>
  <si>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</si>
  <si>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</si>
  <si>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</si>
  <si>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</si>
  <si>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</si>
  <si>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</si>
  <si>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</si>
  <si>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</si>
  <si>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</si>
  <si>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</si>
  <si>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</si>
  <si>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</si>
  <si>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</si>
  <si>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</si>
  <si>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</si>
  <si>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</si>
  <si>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</si>
  <si>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</si>
  <si>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</si>
  <si>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</si>
  <si>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</si>
  <si>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</si>
  <si>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</si>
  <si>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</si>
  <si>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</si>
  <si>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</si>
  <si>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</si>
  <si>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</si>
  <si>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</si>
  <si>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</si>
  <si>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</si>
  <si>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</si>
  <si>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</si>
  <si>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</si>
  <si>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</si>
  <si>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</si>
  <si>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</si>
  <si>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</si>
  <si>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</si>
  <si>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</si>
  <si>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</si>
  <si>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</si>
  <si>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</si>
  <si>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</si>
  <si>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</si>
  <si>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</si>
  <si>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</si>
  <si>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</si>
  <si>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</si>
  <si>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</si>
  <si>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</si>
  <si>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</si>
  <si>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SARA </t>
  </si>
  <si>
    <t>ESPINOSA</t>
  </si>
  <si>
    <t>QUINTANA</t>
  </si>
  <si>
    <t>ADMINISTRATIVA</t>
  </si>
  <si>
    <t>ADULTO MAYOR</t>
  </si>
  <si>
    <t>MA. DEL CARMEN</t>
  </si>
  <si>
    <t xml:space="preserve">BADILLO </t>
  </si>
  <si>
    <t>GAMEZ</t>
  </si>
  <si>
    <t>ELIZABETH</t>
  </si>
  <si>
    <t>RIVERA</t>
  </si>
  <si>
    <t>ALEJO</t>
  </si>
  <si>
    <t>MA. LUISA</t>
  </si>
  <si>
    <t>SALAS</t>
  </si>
  <si>
    <t>JUAREZ</t>
  </si>
  <si>
    <t>HERNANDEZ</t>
  </si>
  <si>
    <t>MARIA MAGDALENA</t>
  </si>
  <si>
    <t>LOPEZ</t>
  </si>
  <si>
    <t>KARLA YADIRA VEGA</t>
  </si>
  <si>
    <t>SANCHEZ</t>
  </si>
  <si>
    <t>MARTHA VICTORIA</t>
  </si>
  <si>
    <t xml:space="preserve">ALVARADO </t>
  </si>
  <si>
    <t>MORALES</t>
  </si>
  <si>
    <t>YULIANA GUADALUPE</t>
  </si>
  <si>
    <t>RAMIREZ</t>
  </si>
  <si>
    <t>AVILA</t>
  </si>
  <si>
    <t>NATZALLY</t>
  </si>
  <si>
    <t>REYNA</t>
  </si>
  <si>
    <t>MAXIMINO</t>
  </si>
  <si>
    <t>MORENO</t>
  </si>
  <si>
    <t>RICO</t>
  </si>
  <si>
    <t>ILIANA GUADALUPE</t>
  </si>
  <si>
    <t>ALVARADO</t>
  </si>
  <si>
    <t>NOHEMI</t>
  </si>
  <si>
    <t xml:space="preserve">HERNANDEZ </t>
  </si>
  <si>
    <t>MARTINEZ</t>
  </si>
  <si>
    <t>ANA PAUILINA</t>
  </si>
  <si>
    <t>MORQUECHO</t>
  </si>
  <si>
    <t>ANGELINA</t>
  </si>
  <si>
    <t>ORTIZ</t>
  </si>
  <si>
    <t>AVALOS</t>
  </si>
  <si>
    <t>LIMBANIA ARISBETH</t>
  </si>
  <si>
    <t>MARTELL</t>
  </si>
  <si>
    <t>SONI</t>
  </si>
  <si>
    <t>MARIA DEL SOCORRO</t>
  </si>
  <si>
    <t>ROSAS</t>
  </si>
  <si>
    <t>GRIMALDO</t>
  </si>
  <si>
    <t>KARLA IMELDA</t>
  </si>
  <si>
    <t>PEREZ</t>
  </si>
  <si>
    <t>PERLA SARAHI</t>
  </si>
  <si>
    <t>MALDONADO</t>
  </si>
  <si>
    <t>MA DEL ROCIO</t>
  </si>
  <si>
    <t xml:space="preserve">MARTINEZ </t>
  </si>
  <si>
    <t>AMADOR</t>
  </si>
  <si>
    <t>MIGUEL ANGEL</t>
  </si>
  <si>
    <t>VAZQUEZ</t>
  </si>
  <si>
    <t>BUENFIL</t>
  </si>
  <si>
    <t>ESTEFANIA</t>
  </si>
  <si>
    <t>FLORES</t>
  </si>
  <si>
    <t>BARRIENTOS</t>
  </si>
  <si>
    <t>REYNA LUZ</t>
  </si>
  <si>
    <t>LLAMAS</t>
  </si>
  <si>
    <t>MARIA DEL PILAR</t>
  </si>
  <si>
    <t xml:space="preserve">PEREZ </t>
  </si>
  <si>
    <t>SALAZAR</t>
  </si>
  <si>
    <t>DIANA LETICIA</t>
  </si>
  <si>
    <t>CEDILLO</t>
  </si>
  <si>
    <t>MARIA GUADALUPE</t>
  </si>
  <si>
    <t>OLGUIN</t>
  </si>
  <si>
    <t>TRABAJO SOCIAL</t>
  </si>
  <si>
    <t>UBR</t>
  </si>
  <si>
    <t>ASISTENCIA ALIMENTICIA</t>
  </si>
  <si>
    <t>SECRETARIA ADMINISTRATIVA-RECEPCIONISTA</t>
  </si>
  <si>
    <t>TALLERISTA PROMOTOR</t>
  </si>
  <si>
    <t>AUXILIAR ADMINISTRATIVO</t>
  </si>
  <si>
    <t>ENCARGADA DE COORDINACION DE ASISTENCIA PSICOLOGICA</t>
  </si>
  <si>
    <t>COORDINACION DE ASISTENCIA PSICOLOGICA</t>
  </si>
  <si>
    <t>COORDINADOR DE ATENCION A LA MUJER</t>
  </si>
  <si>
    <t>ASESOR JURIDICO</t>
  </si>
  <si>
    <t>CHOFER GENERAL</t>
  </si>
  <si>
    <t>CONTADOR GENERAL</t>
  </si>
  <si>
    <t>COORDINADOR DE TRABAJO SOCIAL</t>
  </si>
  <si>
    <t>AFANADORA</t>
  </si>
  <si>
    <t>COORDINADOR DE UBR</t>
  </si>
  <si>
    <t>ENCARGADA DE COORDINACION ADMINISTRATIVA</t>
  </si>
  <si>
    <t>TERAPISTA</t>
  </si>
  <si>
    <t>JEFE DE UNIDAD DE TRANSPARENCIA</t>
  </si>
  <si>
    <t>ENCARGADA DE COORDINACION DE TRABAJO SOCIAL</t>
  </si>
  <si>
    <t>CONTRALOR INTERNO</t>
  </si>
  <si>
    <t>B</t>
  </si>
  <si>
    <t>A</t>
  </si>
  <si>
    <t>C</t>
  </si>
  <si>
    <t>PESO MEXICANO</t>
  </si>
  <si>
    <t>SECRETARIA ADMINISTRATIVA</t>
  </si>
  <si>
    <t>NO GENERO</t>
  </si>
  <si>
    <t>TRANSFERENCIA</t>
  </si>
  <si>
    <t>MENSUAL</t>
  </si>
  <si>
    <t>COORDINACION ADMINITRATIVA Y CONTABLE</t>
  </si>
  <si>
    <t>COORDINADOR</t>
  </si>
  <si>
    <t>EDGAR MIGUEL</t>
  </si>
  <si>
    <t>AGUILAR</t>
  </si>
  <si>
    <t>ANDRES ISAI</t>
  </si>
  <si>
    <t>PARAMEDICO</t>
  </si>
  <si>
    <t xml:space="preserve">ARELLANO </t>
  </si>
  <si>
    <t>COORDINADORA GENERAL</t>
  </si>
  <si>
    <t>LILIANA</t>
  </si>
  <si>
    <t xml:space="preserve">TAGLE </t>
  </si>
  <si>
    <t xml:space="preserve">MARIA GABRIELA </t>
  </si>
  <si>
    <t>SEGURA</t>
  </si>
  <si>
    <t>JOSE JORGE LUIS</t>
  </si>
  <si>
    <t>LEREDO</t>
  </si>
  <si>
    <t>ENCARGADA DE COORDINACION ASISTENCIA JURIDICA</t>
  </si>
  <si>
    <t>CALDERON</t>
  </si>
  <si>
    <t>COMPENSACION</t>
  </si>
  <si>
    <t>PRIMA VACACIONAL</t>
  </si>
  <si>
    <t>SEMESTRAL</t>
  </si>
  <si>
    <t>PSICOLOGIA</t>
  </si>
  <si>
    <t>ANGELICA BEVERLY</t>
  </si>
  <si>
    <t>ENCARGADO DE ASISTENCIA ALIMENTARIA</t>
  </si>
  <si>
    <t>ROGELIO</t>
  </si>
  <si>
    <t>NUÑEZ</t>
  </si>
  <si>
    <t>MARIA ELENA</t>
  </si>
  <si>
    <t>COORDINADOR DE PROYECTOS PRODUCTIVOS</t>
  </si>
  <si>
    <t>GABRIEL LEONARDO</t>
  </si>
  <si>
    <t>ROCHA</t>
  </si>
  <si>
    <t>ESTA INFORMACION CORRESPONDE AL OPDSMDIF DE CIUDAD FERNANDEZ SAN LUIS POTOSI AL MES DE AGOSTO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</si>
</sst>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2" applyFont="1"/>
    <xf numFmtId="0" fontId="0" fillId="3" borderId="0" xfId="3" applyFont="1"/>
    <xf numFmtId="44" fontId="0" fillId="0" borderId="0" xfId="1" applyFont="1"/>
    <xf numFmtId="0" fontId="0" fillId="0" borderId="0" xfId="0"/>
    <xf numFmtId="2" fontId="0" fillId="0" borderId="0" xfId="0" applyNumberFormat="1"/>
    <xf numFmtId="2" fontId="0" fillId="0" borderId="0" xfId="1" applyNumberFormat="1" applyFon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Moneda" xfId="1" builtinId="4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30"/>
  <sheetViews>
    <sheetView tabSelected="1" topLeftCell="AC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customWidth="1"/>
  </cols>
  <sheetData>
    <row r="1" spans="1:45" hidden="1" x14ac:dyDescent="0.25">
      <c r="A1" t="s">
        <v>0</v>
      </c>
    </row>
    <row r="2" spans="1:4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5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45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5" x14ac:dyDescent="0.25">
      <c r="A8">
        <v>2019</v>
      </c>
      <c r="B8" s="4">
        <v>43678</v>
      </c>
      <c r="C8" s="4">
        <v>43708</v>
      </c>
      <c r="D8" s="5" t="s">
        <v>90</v>
      </c>
      <c r="E8" t="s">
        <v>302</v>
      </c>
      <c r="F8" t="s">
        <v>306</v>
      </c>
      <c r="G8" t="s">
        <v>285</v>
      </c>
      <c r="H8" t="s">
        <v>217</v>
      </c>
      <c r="I8" t="s">
        <v>214</v>
      </c>
      <c r="J8" t="s">
        <v>215</v>
      </c>
      <c r="K8" t="s">
        <v>216</v>
      </c>
      <c r="L8" t="s">
        <v>93</v>
      </c>
      <c r="M8" s="7">
        <v>5683.18</v>
      </c>
      <c r="N8" s="6" t="s">
        <v>305</v>
      </c>
      <c r="O8" s="7">
        <v>5331.4</v>
      </c>
      <c r="P8" s="6" t="s">
        <v>305</v>
      </c>
      <c r="Q8">
        <v>1</v>
      </c>
      <c r="R8" s="15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t="s">
        <v>310</v>
      </c>
      <c r="AE8" s="4">
        <v>43845</v>
      </c>
      <c r="AF8" s="4">
        <v>43845</v>
      </c>
      <c r="AG8" t="s">
        <v>338</v>
      </c>
    </row>
    <row r="9" spans="1:45" x14ac:dyDescent="0.25">
      <c r="A9">
        <v>2019</v>
      </c>
      <c r="B9" s="4">
        <v>43678</v>
      </c>
      <c r="C9" s="4">
        <v>43708</v>
      </c>
      <c r="D9" s="5" t="s">
        <v>90</v>
      </c>
      <c r="E9" t="s">
        <v>302</v>
      </c>
      <c r="F9" t="s">
        <v>286</v>
      </c>
      <c r="G9" t="s">
        <v>286</v>
      </c>
      <c r="H9" t="s">
        <v>218</v>
      </c>
      <c r="I9" t="s">
        <v>219</v>
      </c>
      <c r="J9" t="s">
        <v>220</v>
      </c>
      <c r="K9" t="s">
        <v>221</v>
      </c>
      <c r="L9" t="s">
        <v>93</v>
      </c>
      <c r="M9" s="7">
        <v>6239.37</v>
      </c>
      <c r="N9" s="6" t="s">
        <v>305</v>
      </c>
      <c r="O9" s="7">
        <v>6111.8</v>
      </c>
      <c r="P9" s="6" t="s">
        <v>305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8" t="s">
        <v>310</v>
      </c>
      <c r="AE9" s="4">
        <v>43845</v>
      </c>
      <c r="AF9" s="4">
        <v>43845</v>
      </c>
      <c r="AG9" s="17" t="s">
        <v>338</v>
      </c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8"/>
    </row>
    <row r="10" spans="1:45" x14ac:dyDescent="0.25">
      <c r="A10">
        <v>2019</v>
      </c>
      <c r="B10" s="4">
        <v>43678</v>
      </c>
      <c r="C10" s="4">
        <v>43708</v>
      </c>
      <c r="D10" s="5" t="s">
        <v>90</v>
      </c>
      <c r="E10" t="s">
        <v>302</v>
      </c>
      <c r="F10" t="s">
        <v>287</v>
      </c>
      <c r="G10" t="s">
        <v>287</v>
      </c>
      <c r="H10" t="s">
        <v>217</v>
      </c>
      <c r="I10" t="s">
        <v>222</v>
      </c>
      <c r="J10" t="s">
        <v>223</v>
      </c>
      <c r="K10" t="s">
        <v>224</v>
      </c>
      <c r="L10" t="s">
        <v>93</v>
      </c>
      <c r="M10" s="7">
        <v>7233.23</v>
      </c>
      <c r="N10" s="6" t="s">
        <v>305</v>
      </c>
      <c r="O10" s="7">
        <v>6955.6</v>
      </c>
      <c r="P10" s="6" t="s">
        <v>305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8" t="s">
        <v>310</v>
      </c>
      <c r="AE10" s="4">
        <v>43845</v>
      </c>
      <c r="AF10" s="4">
        <v>43845</v>
      </c>
      <c r="AG10" s="17" t="s">
        <v>338</v>
      </c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8"/>
    </row>
    <row r="11" spans="1:45" x14ac:dyDescent="0.25">
      <c r="A11">
        <v>2019</v>
      </c>
      <c r="B11" s="4">
        <v>43678</v>
      </c>
      <c r="C11" s="4">
        <v>43708</v>
      </c>
      <c r="D11" s="5" t="s">
        <v>90</v>
      </c>
      <c r="E11" t="s">
        <v>302</v>
      </c>
      <c r="F11" t="s">
        <v>286</v>
      </c>
      <c r="G11" t="s">
        <v>286</v>
      </c>
      <c r="H11" t="s">
        <v>218</v>
      </c>
      <c r="I11" t="s">
        <v>225</v>
      </c>
      <c r="J11" t="s">
        <v>226</v>
      </c>
      <c r="K11" t="s">
        <v>227</v>
      </c>
      <c r="L11" t="s">
        <v>93</v>
      </c>
      <c r="M11" s="7">
        <f>3220.32+3019.05</f>
        <v>6239.3700000000008</v>
      </c>
      <c r="N11" s="6" t="s">
        <v>305</v>
      </c>
      <c r="O11" s="7">
        <f>3154.4+2957.2</f>
        <v>6111.6</v>
      </c>
      <c r="P11" s="6" t="s">
        <v>305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8" t="s">
        <v>310</v>
      </c>
      <c r="AE11" s="4">
        <v>43845</v>
      </c>
      <c r="AF11" s="4">
        <v>43845</v>
      </c>
      <c r="AG11" s="17" t="s">
        <v>338</v>
      </c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8"/>
    </row>
    <row r="12" spans="1:45" s="13" customFormat="1" x14ac:dyDescent="0.25">
      <c r="A12" s="13">
        <v>2019</v>
      </c>
      <c r="B12" s="4">
        <v>43678</v>
      </c>
      <c r="C12" s="4">
        <v>43708</v>
      </c>
      <c r="D12" s="5" t="s">
        <v>90</v>
      </c>
      <c r="E12" s="13" t="s">
        <v>302</v>
      </c>
      <c r="F12" s="13" t="s">
        <v>311</v>
      </c>
      <c r="G12" s="13" t="s">
        <v>311</v>
      </c>
      <c r="H12" s="13" t="s">
        <v>217</v>
      </c>
      <c r="I12" s="13" t="s">
        <v>312</v>
      </c>
      <c r="J12" s="13" t="s">
        <v>247</v>
      </c>
      <c r="K12" s="13" t="s">
        <v>313</v>
      </c>
      <c r="L12" s="13" t="s">
        <v>94</v>
      </c>
      <c r="M12" s="7">
        <f>5493.28+6649.95</f>
        <v>12143.23</v>
      </c>
      <c r="N12" s="6" t="s">
        <v>305</v>
      </c>
      <c r="O12" s="7">
        <f>4972.2+5867.6</f>
        <v>10839.8</v>
      </c>
      <c r="P12" s="6" t="s">
        <v>305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3" t="s">
        <v>310</v>
      </c>
      <c r="AE12" s="4">
        <v>43845</v>
      </c>
      <c r="AF12" s="4">
        <v>43845</v>
      </c>
      <c r="AG12" s="17" t="s">
        <v>338</v>
      </c>
    </row>
    <row r="13" spans="1:45" x14ac:dyDescent="0.25">
      <c r="A13">
        <v>2019</v>
      </c>
      <c r="B13" s="4">
        <v>43678</v>
      </c>
      <c r="C13" s="4">
        <v>43708</v>
      </c>
      <c r="D13" s="5" t="s">
        <v>90</v>
      </c>
      <c r="E13" t="s">
        <v>302</v>
      </c>
      <c r="F13" t="s">
        <v>288</v>
      </c>
      <c r="G13" t="s">
        <v>288</v>
      </c>
      <c r="H13" t="s">
        <v>282</v>
      </c>
      <c r="I13" t="s">
        <v>229</v>
      </c>
      <c r="J13" t="s">
        <v>230</v>
      </c>
      <c r="K13" t="s">
        <v>230</v>
      </c>
      <c r="L13" t="s">
        <v>93</v>
      </c>
      <c r="M13" s="7">
        <f>4533.28+4249.95</f>
        <v>8783.23</v>
      </c>
      <c r="N13" s="6" t="s">
        <v>305</v>
      </c>
      <c r="O13" s="7">
        <v>8078.4</v>
      </c>
      <c r="P13" s="6" t="s">
        <v>305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8" t="s">
        <v>310</v>
      </c>
      <c r="AE13" s="4">
        <v>43845</v>
      </c>
      <c r="AF13" s="4">
        <v>43845</v>
      </c>
      <c r="AG13" s="17" t="s">
        <v>338</v>
      </c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8"/>
    </row>
    <row r="14" spans="1:45" s="13" customFormat="1" x14ac:dyDescent="0.25">
      <c r="A14" s="13">
        <v>2019</v>
      </c>
      <c r="B14" s="4">
        <v>43678</v>
      </c>
      <c r="C14" s="4">
        <v>43708</v>
      </c>
      <c r="D14" s="5" t="s">
        <v>90</v>
      </c>
      <c r="E14" s="13" t="s">
        <v>303</v>
      </c>
      <c r="F14" s="13" t="s">
        <v>315</v>
      </c>
      <c r="G14" s="13" t="s">
        <v>315</v>
      </c>
      <c r="H14" s="13" t="s">
        <v>217</v>
      </c>
      <c r="I14" s="13" t="s">
        <v>314</v>
      </c>
      <c r="J14" s="13" t="s">
        <v>316</v>
      </c>
      <c r="K14" s="13" t="s">
        <v>232</v>
      </c>
      <c r="L14" s="13" t="s">
        <v>94</v>
      </c>
      <c r="M14" s="7">
        <f>3540</f>
        <v>3540</v>
      </c>
      <c r="N14" s="6" t="s">
        <v>305</v>
      </c>
      <c r="O14" s="7">
        <f>2650.6</f>
        <v>2650.6</v>
      </c>
      <c r="P14" s="6" t="s">
        <v>305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3" t="s">
        <v>310</v>
      </c>
      <c r="AE14" s="4">
        <v>43845</v>
      </c>
      <c r="AF14" s="4">
        <v>43845</v>
      </c>
      <c r="AG14" s="17" t="s">
        <v>338</v>
      </c>
    </row>
    <row r="15" spans="1:45" x14ac:dyDescent="0.25">
      <c r="A15">
        <v>2019</v>
      </c>
      <c r="B15" s="4">
        <v>43678</v>
      </c>
      <c r="C15" s="4">
        <v>43708</v>
      </c>
      <c r="D15" s="5" t="s">
        <v>90</v>
      </c>
      <c r="E15" t="s">
        <v>302</v>
      </c>
      <c r="F15" t="s">
        <v>287</v>
      </c>
      <c r="G15" t="s">
        <v>287</v>
      </c>
      <c r="H15" t="s">
        <v>217</v>
      </c>
      <c r="I15" t="s">
        <v>231</v>
      </c>
      <c r="K15" t="s">
        <v>232</v>
      </c>
      <c r="L15" t="s">
        <v>93</v>
      </c>
      <c r="M15" s="7">
        <f>3499.95+4666.6</f>
        <v>8166.55</v>
      </c>
      <c r="N15" s="6" t="s">
        <v>305</v>
      </c>
      <c r="O15" s="7">
        <v>7416.6</v>
      </c>
      <c r="P15" s="6" t="s">
        <v>305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8" t="s">
        <v>310</v>
      </c>
      <c r="AE15" s="4">
        <v>43845</v>
      </c>
      <c r="AF15" s="4">
        <v>43845</v>
      </c>
      <c r="AG15" s="17" t="s">
        <v>338</v>
      </c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8"/>
    </row>
    <row r="16" spans="1:45" x14ac:dyDescent="0.25">
      <c r="A16">
        <v>2019</v>
      </c>
      <c r="B16" s="4">
        <v>43678</v>
      </c>
      <c r="C16" s="4">
        <v>43708</v>
      </c>
      <c r="D16" s="5" t="s">
        <v>90</v>
      </c>
      <c r="E16" t="s">
        <v>302</v>
      </c>
      <c r="F16" t="s">
        <v>289</v>
      </c>
      <c r="G16" t="s">
        <v>289</v>
      </c>
      <c r="H16" t="s">
        <v>282</v>
      </c>
      <c r="I16" t="s">
        <v>233</v>
      </c>
      <c r="J16" t="s">
        <v>234</v>
      </c>
      <c r="K16" t="s">
        <v>235</v>
      </c>
      <c r="L16" t="s">
        <v>93</v>
      </c>
      <c r="M16" s="7">
        <f>6000+4800</f>
        <v>10800</v>
      </c>
      <c r="N16" s="6" t="s">
        <v>305</v>
      </c>
      <c r="O16" s="7">
        <v>9750.6</v>
      </c>
      <c r="P16" s="6" t="s">
        <v>305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8" t="s">
        <v>310</v>
      </c>
      <c r="AE16" s="4">
        <v>43845</v>
      </c>
      <c r="AF16" s="4">
        <v>43845</v>
      </c>
      <c r="AG16" s="17" t="s">
        <v>338</v>
      </c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8"/>
    </row>
    <row r="17" spans="1:45" x14ac:dyDescent="0.25">
      <c r="A17">
        <v>2019</v>
      </c>
      <c r="B17" s="4">
        <v>43678</v>
      </c>
      <c r="C17" s="4">
        <v>43708</v>
      </c>
      <c r="D17" s="5" t="s">
        <v>90</v>
      </c>
      <c r="E17" t="s">
        <v>302</v>
      </c>
      <c r="F17" t="s">
        <v>290</v>
      </c>
      <c r="G17" t="s">
        <v>290</v>
      </c>
      <c r="H17" t="s">
        <v>282</v>
      </c>
      <c r="I17" t="s">
        <v>236</v>
      </c>
      <c r="J17" t="s">
        <v>237</v>
      </c>
      <c r="K17" t="s">
        <v>238</v>
      </c>
      <c r="L17" t="s">
        <v>93</v>
      </c>
      <c r="M17" s="7">
        <f>3750+4000</f>
        <v>7750</v>
      </c>
      <c r="N17" s="6" t="s">
        <v>305</v>
      </c>
      <c r="O17" s="7">
        <v>5347.4</v>
      </c>
      <c r="P17" s="6" t="s">
        <v>305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8" t="s">
        <v>310</v>
      </c>
      <c r="AE17" s="4">
        <v>43845</v>
      </c>
      <c r="AF17" s="4">
        <v>43845</v>
      </c>
      <c r="AG17" s="17" t="s">
        <v>338</v>
      </c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8"/>
    </row>
    <row r="18" spans="1:45" x14ac:dyDescent="0.25">
      <c r="A18">
        <v>2019</v>
      </c>
      <c r="B18" s="4">
        <v>43678</v>
      </c>
      <c r="C18" s="4">
        <v>43708</v>
      </c>
      <c r="D18" s="5" t="s">
        <v>90</v>
      </c>
      <c r="E18" t="s">
        <v>303</v>
      </c>
      <c r="F18" t="s">
        <v>291</v>
      </c>
      <c r="G18" t="s">
        <v>291</v>
      </c>
      <c r="H18" t="s">
        <v>282</v>
      </c>
      <c r="I18" t="s">
        <v>239</v>
      </c>
      <c r="J18" t="s">
        <v>228</v>
      </c>
      <c r="K18" t="s">
        <v>240</v>
      </c>
      <c r="L18" t="s">
        <v>93</v>
      </c>
      <c r="M18" s="7">
        <f>4299.9+5733.2</f>
        <v>10033.099999999999</v>
      </c>
      <c r="N18" s="6" t="s">
        <v>305</v>
      </c>
      <c r="O18" s="7">
        <f>4261.4+2850</f>
        <v>7111.4</v>
      </c>
      <c r="P18" s="6" t="s">
        <v>305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8" t="s">
        <v>310</v>
      </c>
      <c r="AE18" s="4">
        <v>43845</v>
      </c>
      <c r="AF18" s="4">
        <v>43845</v>
      </c>
      <c r="AG18" s="17" t="s">
        <v>338</v>
      </c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8"/>
    </row>
    <row r="19" spans="1:45" x14ac:dyDescent="0.25">
      <c r="A19">
        <v>2019</v>
      </c>
      <c r="B19" s="4">
        <v>43678</v>
      </c>
      <c r="C19" s="4">
        <v>43708</v>
      </c>
      <c r="D19" s="5" t="s">
        <v>90</v>
      </c>
      <c r="E19" t="s">
        <v>302</v>
      </c>
      <c r="F19" t="s">
        <v>292</v>
      </c>
      <c r="G19" t="s">
        <v>292</v>
      </c>
      <c r="H19" t="s">
        <v>217</v>
      </c>
      <c r="I19" t="s">
        <v>241</v>
      </c>
      <c r="J19" t="s">
        <v>242</v>
      </c>
      <c r="K19" t="s">
        <v>243</v>
      </c>
      <c r="L19" t="s">
        <v>94</v>
      </c>
      <c r="M19" s="7">
        <v>7440</v>
      </c>
      <c r="N19" s="6" t="s">
        <v>305</v>
      </c>
      <c r="O19" s="7">
        <v>5353.2</v>
      </c>
      <c r="P19" s="6" t="s">
        <v>305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8" t="s">
        <v>310</v>
      </c>
      <c r="AE19" s="4">
        <v>43845</v>
      </c>
      <c r="AF19" s="4">
        <v>43845</v>
      </c>
      <c r="AG19" s="17" t="s">
        <v>338</v>
      </c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8"/>
    </row>
    <row r="20" spans="1:45" s="13" customFormat="1" x14ac:dyDescent="0.25">
      <c r="A20" s="13">
        <v>2019</v>
      </c>
      <c r="B20" s="4">
        <v>43678</v>
      </c>
      <c r="C20" s="4">
        <v>43708</v>
      </c>
      <c r="D20" s="5" t="s">
        <v>90</v>
      </c>
      <c r="E20" s="13" t="s">
        <v>302</v>
      </c>
      <c r="F20" s="13" t="s">
        <v>317</v>
      </c>
      <c r="G20" s="13" t="s">
        <v>317</v>
      </c>
      <c r="H20" s="13" t="s">
        <v>217</v>
      </c>
      <c r="I20" s="13" t="s">
        <v>318</v>
      </c>
      <c r="J20" s="13" t="s">
        <v>319</v>
      </c>
      <c r="K20" s="13" t="s">
        <v>238</v>
      </c>
      <c r="L20" s="13" t="s">
        <v>93</v>
      </c>
      <c r="M20" s="7">
        <v>12132.54</v>
      </c>
      <c r="N20" s="6" t="s">
        <v>305</v>
      </c>
      <c r="O20" s="7">
        <v>9773.2000000000007</v>
      </c>
      <c r="P20" s="6" t="s">
        <v>305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3" t="s">
        <v>310</v>
      </c>
      <c r="AE20" s="4">
        <v>43845</v>
      </c>
      <c r="AF20" s="4">
        <v>43845</v>
      </c>
      <c r="AG20" s="17" t="s">
        <v>338</v>
      </c>
    </row>
    <row r="21" spans="1:45" s="13" customFormat="1" x14ac:dyDescent="0.25">
      <c r="A21" s="13">
        <v>2019</v>
      </c>
      <c r="B21" s="4">
        <v>43678</v>
      </c>
      <c r="C21" s="4">
        <v>43708</v>
      </c>
      <c r="D21" s="5" t="s">
        <v>90</v>
      </c>
      <c r="E21" s="13" t="s">
        <v>302</v>
      </c>
      <c r="F21" s="13" t="s">
        <v>301</v>
      </c>
      <c r="G21" s="13" t="s">
        <v>301</v>
      </c>
      <c r="H21" s="13" t="s">
        <v>217</v>
      </c>
      <c r="I21" s="13" t="s">
        <v>320</v>
      </c>
      <c r="J21" s="13" t="s">
        <v>223</v>
      </c>
      <c r="K21" s="13" t="s">
        <v>321</v>
      </c>
      <c r="L21" s="13" t="s">
        <v>93</v>
      </c>
      <c r="M21" s="7">
        <v>7664.9</v>
      </c>
      <c r="N21" s="6" t="s">
        <v>305</v>
      </c>
      <c r="O21" s="7">
        <v>6032.4</v>
      </c>
      <c r="P21" s="6" t="s">
        <v>305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3" t="s">
        <v>310</v>
      </c>
      <c r="AE21" s="4">
        <v>43845</v>
      </c>
      <c r="AF21" s="4">
        <v>43845</v>
      </c>
      <c r="AG21" s="17" t="s">
        <v>338</v>
      </c>
    </row>
    <row r="22" spans="1:45" x14ac:dyDescent="0.25">
      <c r="A22">
        <v>2019</v>
      </c>
      <c r="B22" s="4">
        <v>43678</v>
      </c>
      <c r="C22" s="4">
        <v>43708</v>
      </c>
      <c r="D22" s="5" t="s">
        <v>90</v>
      </c>
      <c r="E22" t="s">
        <v>304</v>
      </c>
      <c r="F22" t="s">
        <v>293</v>
      </c>
      <c r="G22" t="s">
        <v>293</v>
      </c>
      <c r="H22" t="s">
        <v>217</v>
      </c>
      <c r="I22" t="s">
        <v>244</v>
      </c>
      <c r="J22" t="s">
        <v>227</v>
      </c>
      <c r="K22" t="s">
        <v>245</v>
      </c>
      <c r="L22" t="s">
        <v>93</v>
      </c>
      <c r="M22" s="7">
        <f>6197.04+6718.56</f>
        <v>12915.6</v>
      </c>
      <c r="N22" s="6" t="s">
        <v>305</v>
      </c>
      <c r="O22" s="7">
        <f>5747.6+5964.2</f>
        <v>11711.8</v>
      </c>
      <c r="P22" s="6" t="s">
        <v>305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8" t="s">
        <v>310</v>
      </c>
      <c r="AE22" s="4">
        <v>43845</v>
      </c>
      <c r="AF22" s="4">
        <v>43845</v>
      </c>
      <c r="AG22" s="17" t="s">
        <v>338</v>
      </c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8"/>
    </row>
    <row r="23" spans="1:45" x14ac:dyDescent="0.25">
      <c r="A23">
        <v>2019</v>
      </c>
      <c r="B23" s="4">
        <v>43678</v>
      </c>
      <c r="C23" s="4">
        <v>43708</v>
      </c>
      <c r="D23" s="5" t="s">
        <v>90</v>
      </c>
      <c r="E23" t="s">
        <v>302</v>
      </c>
      <c r="F23" t="s">
        <v>294</v>
      </c>
      <c r="G23" t="s">
        <v>294</v>
      </c>
      <c r="H23" t="s">
        <v>282</v>
      </c>
      <c r="I23" t="s">
        <v>246</v>
      </c>
      <c r="J23" t="s">
        <v>247</v>
      </c>
      <c r="K23" t="s">
        <v>248</v>
      </c>
      <c r="L23" t="s">
        <v>93</v>
      </c>
      <c r="M23" s="7">
        <f>4800+5700</f>
        <v>10500</v>
      </c>
      <c r="N23" s="6" t="s">
        <v>305</v>
      </c>
      <c r="O23" s="7">
        <f>4393.8+5319.4</f>
        <v>9713.2000000000007</v>
      </c>
      <c r="P23" s="6" t="s">
        <v>305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8" t="s">
        <v>310</v>
      </c>
      <c r="AE23" s="4">
        <v>43845</v>
      </c>
      <c r="AF23" s="4">
        <v>43845</v>
      </c>
      <c r="AG23" s="17" t="s">
        <v>338</v>
      </c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8"/>
    </row>
    <row r="24" spans="1:45" x14ac:dyDescent="0.25">
      <c r="A24">
        <v>2019</v>
      </c>
      <c r="B24" s="4">
        <v>43678</v>
      </c>
      <c r="C24" s="4">
        <v>43708</v>
      </c>
      <c r="D24" s="5" t="s">
        <v>90</v>
      </c>
      <c r="E24" t="s">
        <v>302</v>
      </c>
      <c r="F24" t="s">
        <v>287</v>
      </c>
      <c r="G24" t="s">
        <v>287</v>
      </c>
      <c r="H24" t="s">
        <v>217</v>
      </c>
      <c r="I24" t="s">
        <v>249</v>
      </c>
      <c r="J24" t="s">
        <v>250</v>
      </c>
      <c r="K24" t="s">
        <v>230</v>
      </c>
      <c r="L24" t="s">
        <v>93</v>
      </c>
      <c r="M24" s="7">
        <f>3750+5000</f>
        <v>8750</v>
      </c>
      <c r="N24" s="6" t="s">
        <v>305</v>
      </c>
      <c r="O24" s="7">
        <f>3633+2401.2</f>
        <v>6034.2</v>
      </c>
      <c r="P24" s="6" t="s">
        <v>305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s="8" t="s">
        <v>310</v>
      </c>
      <c r="AE24" s="4">
        <v>43845</v>
      </c>
      <c r="AF24" s="4">
        <v>43845</v>
      </c>
      <c r="AG24" s="17" t="s">
        <v>338</v>
      </c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8"/>
    </row>
    <row r="25" spans="1:45" s="13" customFormat="1" x14ac:dyDescent="0.25">
      <c r="A25" s="13">
        <v>2019</v>
      </c>
      <c r="B25" s="4">
        <v>43678</v>
      </c>
      <c r="C25" s="4">
        <v>43708</v>
      </c>
      <c r="D25" s="5" t="s">
        <v>90</v>
      </c>
      <c r="E25" s="13" t="s">
        <v>304</v>
      </c>
      <c r="F25" s="13" t="s">
        <v>295</v>
      </c>
      <c r="G25" s="13" t="s">
        <v>295</v>
      </c>
      <c r="H25" s="13" t="s">
        <v>217</v>
      </c>
      <c r="I25" s="13" t="s">
        <v>251</v>
      </c>
      <c r="J25" s="13" t="s">
        <v>252</v>
      </c>
      <c r="K25" s="13" t="s">
        <v>253</v>
      </c>
      <c r="L25" s="13" t="s">
        <v>93</v>
      </c>
      <c r="M25" s="7">
        <f>3749.95+2933.28</f>
        <v>6683.23</v>
      </c>
      <c r="N25" s="6" t="s">
        <v>305</v>
      </c>
      <c r="O25" s="7">
        <f>2898.6+3463.4</f>
        <v>6362</v>
      </c>
      <c r="P25" s="6" t="s">
        <v>305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3" t="s">
        <v>310</v>
      </c>
      <c r="AE25" s="4">
        <v>43845</v>
      </c>
      <c r="AF25" s="4">
        <v>43845</v>
      </c>
      <c r="AG25" s="17" t="s">
        <v>338</v>
      </c>
    </row>
    <row r="26" spans="1:45" x14ac:dyDescent="0.25">
      <c r="A26">
        <v>2019</v>
      </c>
      <c r="B26" s="4">
        <v>43678</v>
      </c>
      <c r="C26" s="4">
        <v>43708</v>
      </c>
      <c r="D26" s="5" t="s">
        <v>90</v>
      </c>
      <c r="E26" t="s">
        <v>302</v>
      </c>
      <c r="F26" t="s">
        <v>296</v>
      </c>
      <c r="G26" t="s">
        <v>296</v>
      </c>
      <c r="H26" t="s">
        <v>283</v>
      </c>
      <c r="I26" t="s">
        <v>254</v>
      </c>
      <c r="J26" t="s">
        <v>255</v>
      </c>
      <c r="K26" t="s">
        <v>256</v>
      </c>
      <c r="L26" t="s">
        <v>93</v>
      </c>
      <c r="M26" s="7">
        <f>4500+4800</f>
        <v>9300</v>
      </c>
      <c r="N26" s="6" t="s">
        <v>305</v>
      </c>
      <c r="O26" s="7">
        <f>4119.2+4394</f>
        <v>8513.2000000000007</v>
      </c>
      <c r="P26" s="6" t="s">
        <v>305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8" t="s">
        <v>310</v>
      </c>
      <c r="AE26" s="4">
        <v>43845</v>
      </c>
      <c r="AF26" s="4">
        <v>43845</v>
      </c>
      <c r="AG26" s="17" t="s">
        <v>338</v>
      </c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8"/>
    </row>
    <row r="27" spans="1:45" x14ac:dyDescent="0.25">
      <c r="A27">
        <v>2019</v>
      </c>
      <c r="B27" s="4">
        <v>43678</v>
      </c>
      <c r="C27" s="4">
        <v>43708</v>
      </c>
      <c r="D27" s="5" t="s">
        <v>90</v>
      </c>
      <c r="E27" t="s">
        <v>302</v>
      </c>
      <c r="F27" t="s">
        <v>287</v>
      </c>
      <c r="G27" t="s">
        <v>287</v>
      </c>
      <c r="H27" t="s">
        <v>284</v>
      </c>
      <c r="I27" t="s">
        <v>257</v>
      </c>
      <c r="J27" t="s">
        <v>258</v>
      </c>
      <c r="K27" t="s">
        <v>259</v>
      </c>
      <c r="L27" t="s">
        <v>93</v>
      </c>
      <c r="M27" s="7">
        <f>3750+5000</f>
        <v>8750</v>
      </c>
      <c r="N27" s="6" t="s">
        <v>305</v>
      </c>
      <c r="O27" s="7">
        <f>4694.2+3463.2</f>
        <v>8157.4</v>
      </c>
      <c r="P27" s="6" t="s">
        <v>305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s="8" t="s">
        <v>310</v>
      </c>
      <c r="AE27" s="4">
        <v>43845</v>
      </c>
      <c r="AF27" s="4">
        <v>43845</v>
      </c>
      <c r="AG27" s="17" t="s">
        <v>338</v>
      </c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8"/>
    </row>
    <row r="28" spans="1:45" x14ac:dyDescent="0.25">
      <c r="A28">
        <v>2019</v>
      </c>
      <c r="B28" s="4">
        <v>43678</v>
      </c>
      <c r="C28" s="4">
        <v>43708</v>
      </c>
      <c r="D28" s="5" t="s">
        <v>90</v>
      </c>
      <c r="E28" t="s">
        <v>302</v>
      </c>
      <c r="F28" t="s">
        <v>297</v>
      </c>
      <c r="G28" t="s">
        <v>297</v>
      </c>
      <c r="H28" t="s">
        <v>217</v>
      </c>
      <c r="I28" t="s">
        <v>260</v>
      </c>
      <c r="J28" t="s">
        <v>223</v>
      </c>
      <c r="K28" t="s">
        <v>261</v>
      </c>
      <c r="L28" t="s">
        <v>93</v>
      </c>
      <c r="M28" s="7">
        <f>4500+6300</f>
        <v>10800</v>
      </c>
      <c r="N28" s="6" t="s">
        <v>305</v>
      </c>
      <c r="O28" s="7">
        <f>5196+3680.2</f>
        <v>8876.2000000000007</v>
      </c>
      <c r="P28" s="6" t="s">
        <v>305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8" t="s">
        <v>310</v>
      </c>
      <c r="AE28" s="4">
        <v>43845</v>
      </c>
      <c r="AF28" s="4">
        <v>43845</v>
      </c>
      <c r="AG28" s="17" t="s">
        <v>338</v>
      </c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8"/>
    </row>
    <row r="29" spans="1:45" x14ac:dyDescent="0.25">
      <c r="A29">
        <v>2019</v>
      </c>
      <c r="B29" s="4">
        <v>43678</v>
      </c>
      <c r="C29" s="4">
        <v>43708</v>
      </c>
      <c r="D29" s="5" t="s">
        <v>90</v>
      </c>
      <c r="E29" t="s">
        <v>303</v>
      </c>
      <c r="F29" t="s">
        <v>298</v>
      </c>
      <c r="G29" t="s">
        <v>298</v>
      </c>
      <c r="H29" t="s">
        <v>283</v>
      </c>
      <c r="I29" t="s">
        <v>262</v>
      </c>
      <c r="J29" t="s">
        <v>232</v>
      </c>
      <c r="K29" t="s">
        <v>263</v>
      </c>
      <c r="L29" t="s">
        <v>93</v>
      </c>
      <c r="M29" s="7">
        <f>4200+4200</f>
        <v>8400</v>
      </c>
      <c r="N29" s="6" t="s">
        <v>305</v>
      </c>
      <c r="O29" s="7">
        <f>3872.4+3864.4</f>
        <v>7736.8</v>
      </c>
      <c r="P29" s="6" t="s">
        <v>305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8" t="s">
        <v>310</v>
      </c>
      <c r="AE29" s="4">
        <v>43845</v>
      </c>
      <c r="AF29" s="4">
        <v>43845</v>
      </c>
      <c r="AG29" s="17" t="s">
        <v>338</v>
      </c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8"/>
    </row>
    <row r="30" spans="1:45" x14ac:dyDescent="0.25">
      <c r="A30">
        <v>2019</v>
      </c>
      <c r="B30" s="4">
        <v>43678</v>
      </c>
      <c r="C30" s="4">
        <v>43708</v>
      </c>
      <c r="D30" s="5" t="s">
        <v>90</v>
      </c>
      <c r="E30" t="s">
        <v>302</v>
      </c>
      <c r="F30" t="s">
        <v>286</v>
      </c>
      <c r="G30" t="s">
        <v>286</v>
      </c>
      <c r="H30" t="s">
        <v>218</v>
      </c>
      <c r="I30" t="s">
        <v>264</v>
      </c>
      <c r="J30" t="s">
        <v>265</v>
      </c>
      <c r="K30" t="s">
        <v>266</v>
      </c>
      <c r="L30" t="s">
        <v>93</v>
      </c>
      <c r="M30" s="7">
        <f>3019.05+3220.32</f>
        <v>6239.3700000000008</v>
      </c>
      <c r="N30" s="6" t="s">
        <v>305</v>
      </c>
      <c r="O30" s="7">
        <f>3154.4+2957.2</f>
        <v>6111.6</v>
      </c>
      <c r="P30" s="6" t="s">
        <v>305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s="8" t="s">
        <v>310</v>
      </c>
      <c r="AE30" s="4">
        <v>43845</v>
      </c>
      <c r="AF30" s="4">
        <v>43845</v>
      </c>
      <c r="AG30" s="17" t="s">
        <v>338</v>
      </c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8"/>
    </row>
    <row r="31" spans="1:45" x14ac:dyDescent="0.25">
      <c r="A31">
        <v>2019</v>
      </c>
      <c r="B31" s="4">
        <v>43678</v>
      </c>
      <c r="C31" s="4">
        <v>43708</v>
      </c>
      <c r="D31" s="5" t="s">
        <v>90</v>
      </c>
      <c r="E31" t="s">
        <v>304</v>
      </c>
      <c r="F31" t="s">
        <v>299</v>
      </c>
      <c r="G31" t="s">
        <v>299</v>
      </c>
      <c r="H31" t="s">
        <v>217</v>
      </c>
      <c r="I31" t="s">
        <v>267</v>
      </c>
      <c r="J31" t="s">
        <v>268</v>
      </c>
      <c r="K31" t="s">
        <v>269</v>
      </c>
      <c r="L31" t="s">
        <v>94</v>
      </c>
      <c r="M31" s="7">
        <f>5894.56+4119.9</f>
        <v>10014.459999999999</v>
      </c>
      <c r="N31" s="6" t="s">
        <v>305</v>
      </c>
      <c r="O31" s="7">
        <f>5301.4+3793</f>
        <v>9094.4</v>
      </c>
      <c r="P31" s="6" t="s">
        <v>305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8" t="s">
        <v>310</v>
      </c>
      <c r="AE31" s="4">
        <v>43845</v>
      </c>
      <c r="AF31" s="4">
        <v>43845</v>
      </c>
      <c r="AG31" s="17" t="s">
        <v>338</v>
      </c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8"/>
    </row>
    <row r="32" spans="1:45" x14ac:dyDescent="0.25">
      <c r="A32">
        <v>2019</v>
      </c>
      <c r="B32" s="4">
        <v>43678</v>
      </c>
      <c r="C32" s="4">
        <v>43708</v>
      </c>
      <c r="D32" s="5" t="s">
        <v>90</v>
      </c>
      <c r="E32" t="s">
        <v>302</v>
      </c>
      <c r="F32" t="s">
        <v>287</v>
      </c>
      <c r="G32" t="s">
        <v>287</v>
      </c>
      <c r="H32" t="s">
        <v>217</v>
      </c>
      <c r="I32" t="s">
        <v>270</v>
      </c>
      <c r="J32" t="s">
        <v>271</v>
      </c>
      <c r="K32" t="s">
        <v>272</v>
      </c>
      <c r="L32" t="s">
        <v>93</v>
      </c>
      <c r="M32" s="7">
        <f>3750+5500</f>
        <v>9250</v>
      </c>
      <c r="N32" s="6" t="s">
        <v>305</v>
      </c>
      <c r="O32" s="7">
        <f>4515.2+3000.4</f>
        <v>7515.6</v>
      </c>
      <c r="P32" s="6" t="s">
        <v>305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8" t="s">
        <v>310</v>
      </c>
      <c r="AE32" s="4">
        <v>43845</v>
      </c>
      <c r="AF32" s="4">
        <v>43845</v>
      </c>
      <c r="AG32" s="17" t="s">
        <v>338</v>
      </c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8"/>
    </row>
    <row r="33" spans="1:45" x14ac:dyDescent="0.25">
      <c r="A33">
        <v>2019</v>
      </c>
      <c r="B33" s="4">
        <v>43678</v>
      </c>
      <c r="C33" s="4">
        <v>43708</v>
      </c>
      <c r="D33" s="5" t="s">
        <v>90</v>
      </c>
      <c r="E33" t="s">
        <v>302</v>
      </c>
      <c r="F33" t="s">
        <v>287</v>
      </c>
      <c r="G33" t="s">
        <v>287</v>
      </c>
      <c r="H33" t="s">
        <v>218</v>
      </c>
      <c r="I33" t="s">
        <v>273</v>
      </c>
      <c r="J33" t="s">
        <v>271</v>
      </c>
      <c r="K33" t="s">
        <v>274</v>
      </c>
      <c r="L33" t="s">
        <v>93</v>
      </c>
      <c r="M33" s="7">
        <f>4000+4750</f>
        <v>8750</v>
      </c>
      <c r="N33" s="6" t="s">
        <v>305</v>
      </c>
      <c r="O33" s="7">
        <f>3208.6+3977.8</f>
        <v>7186.4</v>
      </c>
      <c r="P33" s="6" t="s">
        <v>305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s="8" t="s">
        <v>310</v>
      </c>
      <c r="AE33" s="4">
        <v>43845</v>
      </c>
      <c r="AF33" s="4">
        <v>43845</v>
      </c>
      <c r="AG33" s="17" t="s">
        <v>338</v>
      </c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8"/>
    </row>
    <row r="34" spans="1:45" x14ac:dyDescent="0.25">
      <c r="A34">
        <v>2019</v>
      </c>
      <c r="B34" s="4">
        <v>43678</v>
      </c>
      <c r="C34" s="4">
        <v>43708</v>
      </c>
      <c r="D34" s="5" t="s">
        <v>90</v>
      </c>
      <c r="E34" t="s">
        <v>302</v>
      </c>
      <c r="F34" t="s">
        <v>287</v>
      </c>
      <c r="G34" t="s">
        <v>287</v>
      </c>
      <c r="H34" t="s">
        <v>284</v>
      </c>
      <c r="I34" t="s">
        <v>275</v>
      </c>
      <c r="J34" t="s">
        <v>276</v>
      </c>
      <c r="K34" t="s">
        <v>277</v>
      </c>
      <c r="L34" t="s">
        <v>93</v>
      </c>
      <c r="M34" s="7">
        <f>3750+4000</f>
        <v>7750</v>
      </c>
      <c r="N34" s="6" t="s">
        <v>305</v>
      </c>
      <c r="O34" s="7">
        <f>3694.2+3463.4</f>
        <v>7157.6</v>
      </c>
      <c r="P34" s="6" t="s">
        <v>305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8" t="s">
        <v>310</v>
      </c>
      <c r="AE34" s="4">
        <v>43845</v>
      </c>
      <c r="AF34" s="4">
        <v>43845</v>
      </c>
      <c r="AG34" s="17" t="s">
        <v>338</v>
      </c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8"/>
    </row>
    <row r="35" spans="1:45" x14ac:dyDescent="0.25">
      <c r="A35">
        <v>2019</v>
      </c>
      <c r="B35" s="4">
        <v>43678</v>
      </c>
      <c r="C35" s="4">
        <v>43708</v>
      </c>
      <c r="D35" s="5" t="s">
        <v>90</v>
      </c>
      <c r="E35" t="s">
        <v>303</v>
      </c>
      <c r="F35" t="s">
        <v>300</v>
      </c>
      <c r="G35" t="s">
        <v>300</v>
      </c>
      <c r="H35" t="s">
        <v>282</v>
      </c>
      <c r="I35" t="s">
        <v>278</v>
      </c>
      <c r="J35" t="s">
        <v>228</v>
      </c>
      <c r="K35" t="s">
        <v>279</v>
      </c>
      <c r="L35" t="s">
        <v>93</v>
      </c>
      <c r="M35" s="7">
        <f>4640+4350</f>
        <v>8990</v>
      </c>
      <c r="N35" s="6" t="s">
        <v>305</v>
      </c>
      <c r="O35" s="7">
        <f>4259.6+3993.4</f>
        <v>8253</v>
      </c>
      <c r="P35" s="6" t="s">
        <v>305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8" t="s">
        <v>310</v>
      </c>
      <c r="AE35" s="4">
        <v>43845</v>
      </c>
      <c r="AF35" s="4">
        <v>43845</v>
      </c>
      <c r="AG35" s="17" t="s">
        <v>338</v>
      </c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8"/>
    </row>
    <row r="36" spans="1:45" x14ac:dyDescent="0.25">
      <c r="A36">
        <v>2019</v>
      </c>
      <c r="B36" s="4">
        <v>43678</v>
      </c>
      <c r="C36" s="4">
        <v>43708</v>
      </c>
      <c r="D36" s="5" t="s">
        <v>90</v>
      </c>
      <c r="E36" t="s">
        <v>302</v>
      </c>
      <c r="F36" t="s">
        <v>311</v>
      </c>
      <c r="G36" t="s">
        <v>311</v>
      </c>
      <c r="H36" t="s">
        <v>282</v>
      </c>
      <c r="I36" t="s">
        <v>322</v>
      </c>
      <c r="J36" t="s">
        <v>323</v>
      </c>
      <c r="K36" t="s">
        <v>228</v>
      </c>
      <c r="L36" t="s">
        <v>94</v>
      </c>
      <c r="M36" s="7">
        <v>6649.95</v>
      </c>
      <c r="N36" s="6" t="s">
        <v>305</v>
      </c>
      <c r="O36" s="7">
        <v>4737.3999999999996</v>
      </c>
      <c r="P36" s="6" t="s">
        <v>305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t="s">
        <v>310</v>
      </c>
      <c r="AE36" s="4">
        <v>43845</v>
      </c>
      <c r="AF36" s="4">
        <v>43845</v>
      </c>
      <c r="AG36" s="17" t="s">
        <v>338</v>
      </c>
    </row>
    <row r="37" spans="1:45" x14ac:dyDescent="0.25">
      <c r="A37">
        <v>2019</v>
      </c>
      <c r="B37" s="4">
        <v>43678</v>
      </c>
      <c r="C37" s="4">
        <v>43708</v>
      </c>
      <c r="D37" s="5" t="s">
        <v>90</v>
      </c>
      <c r="E37" t="s">
        <v>302</v>
      </c>
      <c r="F37" t="s">
        <v>324</v>
      </c>
      <c r="G37" s="13" t="s">
        <v>324</v>
      </c>
      <c r="H37" t="s">
        <v>282</v>
      </c>
      <c r="I37" t="s">
        <v>280</v>
      </c>
      <c r="J37" t="s">
        <v>325</v>
      </c>
      <c r="K37" t="s">
        <v>277</v>
      </c>
      <c r="L37" t="s">
        <v>93</v>
      </c>
      <c r="M37" s="7">
        <f>5700+4800</f>
        <v>10500</v>
      </c>
      <c r="N37" s="6" t="s">
        <v>305</v>
      </c>
      <c r="O37" s="7">
        <f>5319.4+4393.8</f>
        <v>9713.2000000000007</v>
      </c>
      <c r="P37" s="6" t="s">
        <v>305</v>
      </c>
      <c r="Q37" s="16">
        <v>30</v>
      </c>
      <c r="R37" s="16">
        <v>30</v>
      </c>
      <c r="S37" s="16">
        <v>30</v>
      </c>
      <c r="T37" s="16">
        <v>30</v>
      </c>
      <c r="U37" s="16">
        <v>30</v>
      </c>
      <c r="V37" s="16">
        <v>30</v>
      </c>
      <c r="W37" s="16">
        <v>30</v>
      </c>
      <c r="X37" s="16">
        <v>30</v>
      </c>
      <c r="Y37" s="16">
        <v>30</v>
      </c>
      <c r="Z37" s="16">
        <v>30</v>
      </c>
      <c r="AA37" s="16">
        <v>30</v>
      </c>
      <c r="AB37" s="16">
        <v>30</v>
      </c>
      <c r="AC37" s="16">
        <v>30</v>
      </c>
      <c r="AD37" t="s">
        <v>310</v>
      </c>
      <c r="AE37" s="4">
        <v>43845</v>
      </c>
      <c r="AF37" s="4">
        <v>43845</v>
      </c>
      <c r="AG37" s="17" t="s">
        <v>338</v>
      </c>
    </row>
    <row r="38" spans="1:45" x14ac:dyDescent="0.25">
      <c r="A38">
        <v>2019</v>
      </c>
      <c r="B38" s="4">
        <v>43678</v>
      </c>
      <c r="C38" s="4">
        <v>43708</v>
      </c>
      <c r="D38" s="5" t="s">
        <v>90</v>
      </c>
      <c r="E38" t="s">
        <v>302</v>
      </c>
      <c r="F38" t="s">
        <v>329</v>
      </c>
      <c r="G38" t="s">
        <v>329</v>
      </c>
      <c r="H38" t="s">
        <v>282</v>
      </c>
      <c r="I38" t="s">
        <v>330</v>
      </c>
      <c r="J38" t="s">
        <v>281</v>
      </c>
      <c r="K38" t="s">
        <v>228</v>
      </c>
      <c r="L38" t="s">
        <v>93</v>
      </c>
      <c r="M38" s="7">
        <f>3750+4000</f>
        <v>7750</v>
      </c>
      <c r="N38" s="7" t="s">
        <v>305</v>
      </c>
      <c r="O38" s="7">
        <f>3463.2+3694.2</f>
        <v>7157.4</v>
      </c>
      <c r="P38" s="6" t="s">
        <v>305</v>
      </c>
      <c r="Q38" s="16">
        <v>31</v>
      </c>
      <c r="R38" s="16">
        <v>31</v>
      </c>
      <c r="S38" s="16">
        <v>31</v>
      </c>
      <c r="T38" s="16">
        <v>31</v>
      </c>
      <c r="U38" s="16">
        <v>31</v>
      </c>
      <c r="V38" s="16">
        <v>31</v>
      </c>
      <c r="W38" s="16">
        <v>31</v>
      </c>
      <c r="X38" s="16">
        <v>31</v>
      </c>
      <c r="Y38" s="16">
        <v>31</v>
      </c>
      <c r="Z38" s="16">
        <v>31</v>
      </c>
      <c r="AA38" s="16">
        <v>31</v>
      </c>
      <c r="AB38" s="16">
        <v>31</v>
      </c>
      <c r="AC38" s="16">
        <v>31</v>
      </c>
      <c r="AD38" t="s">
        <v>310</v>
      </c>
      <c r="AE38" s="4">
        <v>43845</v>
      </c>
      <c r="AF38" s="4">
        <v>43845</v>
      </c>
      <c r="AG38" s="17" t="s">
        <v>338</v>
      </c>
    </row>
    <row r="39" spans="1:45" s="15" customFormat="1" x14ac:dyDescent="0.25">
      <c r="A39" s="15">
        <v>2019</v>
      </c>
      <c r="B39" s="4">
        <v>43525</v>
      </c>
      <c r="C39" s="4">
        <v>43708</v>
      </c>
      <c r="D39" s="5" t="s">
        <v>90</v>
      </c>
      <c r="E39" s="15" t="s">
        <v>302</v>
      </c>
      <c r="F39" s="15" t="s">
        <v>331</v>
      </c>
      <c r="G39" s="15" t="s">
        <v>331</v>
      </c>
      <c r="H39" s="15" t="s">
        <v>284</v>
      </c>
      <c r="I39" s="15" t="s">
        <v>332</v>
      </c>
      <c r="J39" s="15" t="s">
        <v>333</v>
      </c>
      <c r="K39" s="15" t="s">
        <v>232</v>
      </c>
      <c r="L39" s="15" t="s">
        <v>93</v>
      </c>
      <c r="M39" s="7">
        <f>5149.95</f>
        <v>5149.95</v>
      </c>
      <c r="N39" s="7" t="s">
        <v>305</v>
      </c>
      <c r="O39" s="7">
        <v>4661.3999999999996</v>
      </c>
      <c r="P39" s="6" t="s">
        <v>305</v>
      </c>
      <c r="Q39" s="16">
        <v>32</v>
      </c>
      <c r="R39" s="16">
        <v>32</v>
      </c>
      <c r="S39" s="16">
        <v>32</v>
      </c>
      <c r="T39" s="16">
        <v>32</v>
      </c>
      <c r="U39" s="16">
        <v>32</v>
      </c>
      <c r="V39" s="16">
        <v>32</v>
      </c>
      <c r="W39" s="16">
        <v>32</v>
      </c>
      <c r="X39" s="16">
        <v>32</v>
      </c>
      <c r="Y39" s="16">
        <v>32</v>
      </c>
      <c r="Z39" s="16">
        <v>32</v>
      </c>
      <c r="AA39" s="16">
        <v>32</v>
      </c>
      <c r="AB39" s="16">
        <v>32</v>
      </c>
      <c r="AC39" s="16">
        <v>32</v>
      </c>
      <c r="AD39" s="15" t="s">
        <v>310</v>
      </c>
      <c r="AE39" s="4">
        <v>43845</v>
      </c>
      <c r="AF39" s="4">
        <v>43845</v>
      </c>
      <c r="AG39" s="17" t="s">
        <v>338</v>
      </c>
    </row>
    <row r="40" spans="1:45" x14ac:dyDescent="0.25">
      <c r="A40">
        <v>2019</v>
      </c>
      <c r="B40" s="4">
        <v>43525</v>
      </c>
      <c r="C40" s="4">
        <v>43708</v>
      </c>
      <c r="D40" s="5" t="s">
        <v>90</v>
      </c>
      <c r="E40" t="s">
        <v>304</v>
      </c>
      <c r="F40" t="s">
        <v>295</v>
      </c>
      <c r="G40" t="s">
        <v>295</v>
      </c>
      <c r="H40" t="s">
        <v>217</v>
      </c>
      <c r="I40" t="s">
        <v>334</v>
      </c>
      <c r="J40" t="s">
        <v>253</v>
      </c>
      <c r="L40" t="s">
        <v>93</v>
      </c>
      <c r="M40" s="7">
        <f>2832.45+3021.28</f>
        <v>5853.73</v>
      </c>
      <c r="N40" s="6" t="s">
        <v>305</v>
      </c>
      <c r="O40" s="7">
        <f>2791+2977</f>
        <v>5768</v>
      </c>
      <c r="P40" s="6" t="s">
        <v>305</v>
      </c>
      <c r="Q40" s="16">
        <v>33</v>
      </c>
      <c r="R40" s="16">
        <v>33</v>
      </c>
      <c r="S40" s="16">
        <v>33</v>
      </c>
      <c r="T40" s="16">
        <v>33</v>
      </c>
      <c r="U40" s="16">
        <v>33</v>
      </c>
      <c r="V40" s="16">
        <v>33</v>
      </c>
      <c r="W40" s="16">
        <v>33</v>
      </c>
      <c r="X40" s="16">
        <v>33</v>
      </c>
      <c r="Y40" s="16">
        <v>33</v>
      </c>
      <c r="Z40" s="16">
        <v>33</v>
      </c>
      <c r="AA40" s="16">
        <v>33</v>
      </c>
      <c r="AB40" s="16">
        <v>33</v>
      </c>
      <c r="AC40" s="16">
        <v>33</v>
      </c>
      <c r="AD40" t="s">
        <v>310</v>
      </c>
      <c r="AE40" s="4">
        <v>43845</v>
      </c>
      <c r="AF40" s="4">
        <v>43845</v>
      </c>
      <c r="AG40" s="17" t="s">
        <v>338</v>
      </c>
    </row>
    <row r="41" spans="1:45" x14ac:dyDescent="0.25">
      <c r="A41">
        <v>2019</v>
      </c>
      <c r="B41" s="4">
        <v>43525</v>
      </c>
      <c r="C41" s="4">
        <v>43708</v>
      </c>
      <c r="D41" s="5" t="s">
        <v>90</v>
      </c>
      <c r="E41" t="s">
        <v>302</v>
      </c>
      <c r="F41" t="s">
        <v>335</v>
      </c>
      <c r="G41" s="16" t="s">
        <v>335</v>
      </c>
      <c r="H41" t="s">
        <v>217</v>
      </c>
      <c r="I41" t="s">
        <v>336</v>
      </c>
      <c r="J41" t="s">
        <v>276</v>
      </c>
      <c r="K41" t="s">
        <v>337</v>
      </c>
      <c r="L41" t="s">
        <v>94</v>
      </c>
      <c r="M41" s="7">
        <v>4394.5600000000004</v>
      </c>
      <c r="N41" s="6" t="s">
        <v>305</v>
      </c>
      <c r="O41" s="7">
        <v>4045.8</v>
      </c>
      <c r="P41" s="6" t="s">
        <v>305</v>
      </c>
      <c r="Q41" s="16">
        <v>34</v>
      </c>
      <c r="R41" s="16">
        <v>34</v>
      </c>
      <c r="S41" s="16">
        <v>34</v>
      </c>
      <c r="T41" s="16">
        <v>34</v>
      </c>
      <c r="U41" s="16">
        <v>34</v>
      </c>
      <c r="V41" s="16">
        <v>34</v>
      </c>
      <c r="W41" s="16">
        <v>34</v>
      </c>
      <c r="X41" s="16">
        <v>34</v>
      </c>
      <c r="Y41" s="16">
        <v>34</v>
      </c>
      <c r="Z41" s="16">
        <v>34</v>
      </c>
      <c r="AA41" s="16">
        <v>34</v>
      </c>
      <c r="AB41" s="16">
        <v>34</v>
      </c>
      <c r="AC41" s="16">
        <v>34</v>
      </c>
      <c r="AD41" t="s">
        <v>310</v>
      </c>
      <c r="AE41" s="4">
        <v>43845</v>
      </c>
      <c r="AF41" s="4">
        <v>43845</v>
      </c>
      <c r="AG41" s="17" t="s">
        <v>338</v>
      </c>
    </row>
    <row r="42" spans="1:45" x14ac:dyDescent="0.25">
      <c r="Q42" s="16"/>
    </row>
    <row r="43" spans="1:45" x14ac:dyDescent="0.25">
      <c r="Q43" s="16"/>
    </row>
    <row r="44" spans="1:45" x14ac:dyDescent="0.25">
      <c r="Q44" s="16"/>
    </row>
    <row r="45" spans="1:45" x14ac:dyDescent="0.25">
      <c r="Q45" s="16"/>
    </row>
    <row r="46" spans="1:45" x14ac:dyDescent="0.25">
      <c r="Q46" s="16"/>
    </row>
    <row r="47" spans="1:45" x14ac:dyDescent="0.25">
      <c r="Q47" s="16"/>
    </row>
    <row r="48" spans="1:45" x14ac:dyDescent="0.25">
      <c r="Q48" s="16"/>
    </row>
    <row r="49" spans="17:17" x14ac:dyDescent="0.25">
      <c r="Q49" s="16"/>
    </row>
    <row r="50" spans="17:17" x14ac:dyDescent="0.25">
      <c r="Q50" s="16"/>
    </row>
    <row r="51" spans="17:17" x14ac:dyDescent="0.25">
      <c r="Q51" s="16"/>
    </row>
    <row r="52" spans="17:17" x14ac:dyDescent="0.25">
      <c r="Q52" s="16"/>
    </row>
    <row r="53" spans="17:17" x14ac:dyDescent="0.25">
      <c r="Q53" s="16"/>
    </row>
    <row r="54" spans="17:17" x14ac:dyDescent="0.25">
      <c r="Q54" s="16"/>
    </row>
    <row r="55" spans="17:17" x14ac:dyDescent="0.25">
      <c r="Q55" s="16"/>
    </row>
    <row r="56" spans="17:17" x14ac:dyDescent="0.25">
      <c r="Q56" s="16"/>
    </row>
    <row r="57" spans="17:17" x14ac:dyDescent="0.25">
      <c r="Q57" s="16"/>
    </row>
    <row r="58" spans="17:17" x14ac:dyDescent="0.25">
      <c r="Q58" s="16"/>
    </row>
    <row r="59" spans="17:17" x14ac:dyDescent="0.25">
      <c r="Q59" s="16"/>
    </row>
    <row r="60" spans="17:17" x14ac:dyDescent="0.25">
      <c r="Q60" s="16"/>
    </row>
    <row r="61" spans="17:17" x14ac:dyDescent="0.25">
      <c r="Q61" s="16"/>
    </row>
    <row r="62" spans="17:17" x14ac:dyDescent="0.25">
      <c r="Q62" s="16"/>
    </row>
    <row r="63" spans="17:17" x14ac:dyDescent="0.25">
      <c r="Q63" s="16"/>
    </row>
    <row r="64" spans="17:17" x14ac:dyDescent="0.25">
      <c r="Q64" s="16"/>
    </row>
    <row r="65" spans="17:17" x14ac:dyDescent="0.25">
      <c r="Q65" s="16"/>
    </row>
    <row r="66" spans="17:17" x14ac:dyDescent="0.25">
      <c r="Q66" s="16"/>
    </row>
    <row r="67" spans="17:17" x14ac:dyDescent="0.25">
      <c r="Q67" s="16"/>
    </row>
    <row r="68" spans="17:17" x14ac:dyDescent="0.25">
      <c r="Q68" s="16"/>
    </row>
    <row r="69" spans="17:17" x14ac:dyDescent="0.25">
      <c r="Q69" s="16"/>
    </row>
    <row r="70" spans="17:17" x14ac:dyDescent="0.25">
      <c r="Q70" s="16"/>
    </row>
    <row r="71" spans="17:17" x14ac:dyDescent="0.25">
      <c r="Q71" s="16"/>
    </row>
    <row r="72" spans="17:17" x14ac:dyDescent="0.25">
      <c r="Q72" s="16"/>
    </row>
    <row r="73" spans="17:17" x14ac:dyDescent="0.25">
      <c r="Q73" s="16"/>
    </row>
    <row r="74" spans="17:17" x14ac:dyDescent="0.25">
      <c r="Q74" s="16"/>
    </row>
    <row r="75" spans="17:17" x14ac:dyDescent="0.25">
      <c r="Q75" s="16"/>
    </row>
    <row r="76" spans="17:17" x14ac:dyDescent="0.25">
      <c r="Q76" s="16"/>
    </row>
    <row r="77" spans="17:17" x14ac:dyDescent="0.25">
      <c r="Q77" s="16"/>
    </row>
    <row r="78" spans="17:17" x14ac:dyDescent="0.25">
      <c r="Q78" s="16"/>
    </row>
    <row r="79" spans="17:17" x14ac:dyDescent="0.25">
      <c r="Q79" s="16"/>
    </row>
    <row r="80" spans="17:17" x14ac:dyDescent="0.25">
      <c r="Q80" s="16"/>
    </row>
    <row r="81" spans="17:17" x14ac:dyDescent="0.25">
      <c r="Q81" s="16"/>
    </row>
    <row r="82" spans="17:17" x14ac:dyDescent="0.25">
      <c r="Q82" s="16"/>
    </row>
    <row r="83" spans="17:17" x14ac:dyDescent="0.25">
      <c r="Q83" s="16"/>
    </row>
    <row r="84" spans="17:17" x14ac:dyDescent="0.25">
      <c r="Q84" s="16"/>
    </row>
    <row r="85" spans="17:17" x14ac:dyDescent="0.25">
      <c r="Q85" s="16"/>
    </row>
    <row r="86" spans="17:17" x14ac:dyDescent="0.25">
      <c r="Q86" s="16"/>
    </row>
    <row r="87" spans="17:17" x14ac:dyDescent="0.25">
      <c r="Q87" s="16"/>
    </row>
    <row r="88" spans="17:17" x14ac:dyDescent="0.25">
      <c r="Q88" s="16"/>
    </row>
    <row r="89" spans="17:17" x14ac:dyDescent="0.25">
      <c r="Q89" s="16"/>
    </row>
    <row r="90" spans="17:17" x14ac:dyDescent="0.25">
      <c r="Q90" s="16"/>
    </row>
    <row r="91" spans="17:17" x14ac:dyDescent="0.25">
      <c r="Q91" s="16"/>
    </row>
    <row r="92" spans="17:17" x14ac:dyDescent="0.25">
      <c r="Q92" s="16"/>
    </row>
    <row r="93" spans="17:17" x14ac:dyDescent="0.25">
      <c r="Q93" s="16"/>
    </row>
    <row r="94" spans="17:17" x14ac:dyDescent="0.25">
      <c r="Q94" s="16"/>
    </row>
    <row r="95" spans="17:17" x14ac:dyDescent="0.25">
      <c r="Q95" s="16"/>
    </row>
    <row r="96" spans="17:17" x14ac:dyDescent="0.25">
      <c r="Q96" s="16"/>
    </row>
    <row r="97" spans="17:17" x14ac:dyDescent="0.25">
      <c r="Q97" s="16"/>
    </row>
    <row r="98" spans="17:17" x14ac:dyDescent="0.25">
      <c r="Q98" s="16"/>
    </row>
    <row r="99" spans="17:17" x14ac:dyDescent="0.25">
      <c r="Q99" s="16"/>
    </row>
    <row r="100" spans="17:17" x14ac:dyDescent="0.25">
      <c r="Q100" s="16"/>
    </row>
    <row r="101" spans="17:17" x14ac:dyDescent="0.25">
      <c r="Q101" s="16"/>
    </row>
    <row r="102" spans="17:17" x14ac:dyDescent="0.25">
      <c r="Q102" s="16"/>
    </row>
    <row r="103" spans="17:17" x14ac:dyDescent="0.25">
      <c r="Q103" s="16"/>
    </row>
    <row r="104" spans="17:17" x14ac:dyDescent="0.25">
      <c r="Q104" s="16"/>
    </row>
    <row r="105" spans="17:17" x14ac:dyDescent="0.25">
      <c r="Q105" s="16"/>
    </row>
    <row r="106" spans="17:17" x14ac:dyDescent="0.25">
      <c r="Q106" s="16"/>
    </row>
    <row r="107" spans="17:17" x14ac:dyDescent="0.25">
      <c r="Q107" s="16"/>
    </row>
    <row r="108" spans="17:17" x14ac:dyDescent="0.25">
      <c r="Q108" s="16"/>
    </row>
    <row r="109" spans="17:17" x14ac:dyDescent="0.25">
      <c r="Q109" s="16"/>
    </row>
    <row r="110" spans="17:17" x14ac:dyDescent="0.25">
      <c r="Q110" s="16"/>
    </row>
    <row r="111" spans="17:17" x14ac:dyDescent="0.25">
      <c r="Q111" s="16"/>
    </row>
    <row r="112" spans="17:17" x14ac:dyDescent="0.25">
      <c r="Q112" s="16"/>
    </row>
    <row r="113" spans="17:17" x14ac:dyDescent="0.25">
      <c r="Q113" s="16"/>
    </row>
    <row r="114" spans="17:17" x14ac:dyDescent="0.25">
      <c r="Q114" s="16"/>
    </row>
    <row r="115" spans="17:17" x14ac:dyDescent="0.25">
      <c r="Q115" s="16"/>
    </row>
    <row r="116" spans="17:17" x14ac:dyDescent="0.25">
      <c r="Q116" s="16"/>
    </row>
    <row r="117" spans="17:17" x14ac:dyDescent="0.25">
      <c r="Q117" s="16"/>
    </row>
    <row r="118" spans="17:17" x14ac:dyDescent="0.25">
      <c r="Q118" s="16"/>
    </row>
    <row r="119" spans="17:17" x14ac:dyDescent="0.25">
      <c r="Q119" s="16"/>
    </row>
    <row r="120" spans="17:17" x14ac:dyDescent="0.25">
      <c r="Q120" s="16"/>
    </row>
    <row r="121" spans="17:17" x14ac:dyDescent="0.25">
      <c r="Q121" s="16"/>
    </row>
    <row r="122" spans="17:17" x14ac:dyDescent="0.25">
      <c r="Q122" s="16"/>
    </row>
    <row r="123" spans="17:17" x14ac:dyDescent="0.25">
      <c r="Q123" s="16"/>
    </row>
    <row r="124" spans="17:17" x14ac:dyDescent="0.25">
      <c r="Q124" s="16"/>
    </row>
    <row r="125" spans="17:17" x14ac:dyDescent="0.25">
      <c r="Q125" s="16"/>
    </row>
    <row r="126" spans="17:17" x14ac:dyDescent="0.25">
      <c r="Q126" s="16"/>
    </row>
    <row r="127" spans="17:17" x14ac:dyDescent="0.25">
      <c r="Q127" s="16"/>
    </row>
    <row r="128" spans="17:17" x14ac:dyDescent="0.25">
      <c r="Q128" s="16"/>
    </row>
    <row r="129" spans="17:17" x14ac:dyDescent="0.25">
      <c r="Q129" s="16"/>
    </row>
    <row r="130" spans="17:17" x14ac:dyDescent="0.25">
      <c r="Q130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307</v>
      </c>
      <c r="F4" t="s">
        <v>307</v>
      </c>
    </row>
    <row r="5" spans="1:6" x14ac:dyDescent="0.25">
      <c r="A5" s="8">
        <v>2</v>
      </c>
      <c r="B5" s="8" t="s">
        <v>307</v>
      </c>
      <c r="C5" s="8">
        <v>0</v>
      </c>
      <c r="D5" s="8">
        <v>0</v>
      </c>
      <c r="E5" s="8" t="s">
        <v>307</v>
      </c>
      <c r="F5" s="8" t="s">
        <v>307</v>
      </c>
    </row>
    <row r="6" spans="1:6" x14ac:dyDescent="0.25">
      <c r="A6" s="14">
        <v>3</v>
      </c>
      <c r="B6" s="8" t="s">
        <v>307</v>
      </c>
      <c r="C6" s="8">
        <v>0</v>
      </c>
      <c r="D6" s="8">
        <v>0</v>
      </c>
      <c r="E6" s="8" t="s">
        <v>307</v>
      </c>
      <c r="F6" s="8" t="s">
        <v>307</v>
      </c>
    </row>
    <row r="7" spans="1:6" x14ac:dyDescent="0.25">
      <c r="A7" s="14">
        <v>4</v>
      </c>
      <c r="B7" s="8" t="s">
        <v>307</v>
      </c>
      <c r="C7" s="8">
        <v>0</v>
      </c>
      <c r="D7" s="8">
        <v>0</v>
      </c>
      <c r="E7" s="8" t="s">
        <v>307</v>
      </c>
      <c r="F7" s="8" t="s">
        <v>307</v>
      </c>
    </row>
    <row r="8" spans="1:6" x14ac:dyDescent="0.25">
      <c r="A8" s="14">
        <v>5</v>
      </c>
      <c r="B8" s="8" t="s">
        <v>307</v>
      </c>
      <c r="C8" s="8">
        <v>0</v>
      </c>
      <c r="D8" s="8">
        <v>0</v>
      </c>
      <c r="E8" s="8" t="s">
        <v>307</v>
      </c>
      <c r="F8" s="8" t="s">
        <v>307</v>
      </c>
    </row>
    <row r="9" spans="1:6" x14ac:dyDescent="0.25">
      <c r="A9" s="14">
        <v>6</v>
      </c>
      <c r="B9" s="8" t="s">
        <v>307</v>
      </c>
      <c r="C9" s="8">
        <v>0</v>
      </c>
      <c r="D9" s="8">
        <v>0</v>
      </c>
      <c r="E9" s="8" t="s">
        <v>307</v>
      </c>
      <c r="F9" s="8" t="s">
        <v>307</v>
      </c>
    </row>
    <row r="10" spans="1:6" x14ac:dyDescent="0.25">
      <c r="A10" s="14">
        <v>7</v>
      </c>
      <c r="B10" s="8" t="s">
        <v>307</v>
      </c>
      <c r="C10" s="8">
        <v>0</v>
      </c>
      <c r="D10" s="8">
        <v>0</v>
      </c>
      <c r="E10" s="8" t="s">
        <v>307</v>
      </c>
      <c r="F10" s="8" t="s">
        <v>307</v>
      </c>
    </row>
    <row r="11" spans="1:6" x14ac:dyDescent="0.25">
      <c r="A11" s="14">
        <v>8</v>
      </c>
      <c r="B11" s="8" t="s">
        <v>307</v>
      </c>
      <c r="C11" s="8">
        <v>0</v>
      </c>
      <c r="D11" s="8">
        <v>0</v>
      </c>
      <c r="E11" s="8" t="s">
        <v>307</v>
      </c>
      <c r="F11" s="8" t="s">
        <v>307</v>
      </c>
    </row>
    <row r="12" spans="1:6" x14ac:dyDescent="0.25">
      <c r="A12" s="14">
        <v>9</v>
      </c>
      <c r="B12" s="8" t="s">
        <v>307</v>
      </c>
      <c r="C12" s="8">
        <v>0</v>
      </c>
      <c r="D12" s="8">
        <v>0</v>
      </c>
      <c r="E12" s="8" t="s">
        <v>307</v>
      </c>
      <c r="F12" s="8" t="s">
        <v>307</v>
      </c>
    </row>
    <row r="13" spans="1:6" x14ac:dyDescent="0.25">
      <c r="A13" s="14">
        <v>10</v>
      </c>
      <c r="B13" s="8" t="s">
        <v>307</v>
      </c>
      <c r="C13" s="8">
        <v>0</v>
      </c>
      <c r="D13" s="8">
        <v>0</v>
      </c>
      <c r="E13" s="8" t="s">
        <v>307</v>
      </c>
      <c r="F13" s="8" t="s">
        <v>307</v>
      </c>
    </row>
    <row r="14" spans="1:6" x14ac:dyDescent="0.25">
      <c r="A14" s="14">
        <v>11</v>
      </c>
      <c r="B14" s="8" t="s">
        <v>307</v>
      </c>
      <c r="C14" s="8">
        <v>0</v>
      </c>
      <c r="D14" s="8">
        <v>0</v>
      </c>
      <c r="E14" s="8" t="s">
        <v>307</v>
      </c>
      <c r="F14" s="8" t="s">
        <v>307</v>
      </c>
    </row>
    <row r="15" spans="1:6" x14ac:dyDescent="0.25">
      <c r="A15" s="14">
        <v>12</v>
      </c>
      <c r="B15" s="8" t="s">
        <v>307</v>
      </c>
      <c r="C15" s="8">
        <v>0</v>
      </c>
      <c r="D15" s="8">
        <v>0</v>
      </c>
      <c r="E15" s="8" t="s">
        <v>307</v>
      </c>
      <c r="F15" s="8" t="s">
        <v>307</v>
      </c>
    </row>
    <row r="16" spans="1:6" x14ac:dyDescent="0.25">
      <c r="A16" s="14">
        <v>13</v>
      </c>
      <c r="B16" s="8" t="s">
        <v>307</v>
      </c>
      <c r="C16" s="8">
        <v>0</v>
      </c>
      <c r="D16" s="8">
        <v>0</v>
      </c>
      <c r="E16" s="8" t="s">
        <v>307</v>
      </c>
      <c r="F16" s="8" t="s">
        <v>307</v>
      </c>
    </row>
    <row r="17" spans="1:6" x14ac:dyDescent="0.25">
      <c r="A17" s="14">
        <v>14</v>
      </c>
      <c r="B17" s="8" t="s">
        <v>307</v>
      </c>
      <c r="C17" s="8">
        <v>0</v>
      </c>
      <c r="D17" s="8">
        <v>0</v>
      </c>
      <c r="E17" s="8" t="s">
        <v>307</v>
      </c>
      <c r="F17" s="8" t="s">
        <v>307</v>
      </c>
    </row>
    <row r="18" spans="1:6" x14ac:dyDescent="0.25">
      <c r="A18" s="14">
        <v>15</v>
      </c>
      <c r="B18" s="8" t="s">
        <v>307</v>
      </c>
      <c r="C18" s="8">
        <v>0</v>
      </c>
      <c r="D18" s="8">
        <v>0</v>
      </c>
      <c r="E18" s="8" t="s">
        <v>307</v>
      </c>
      <c r="F18" s="8" t="s">
        <v>307</v>
      </c>
    </row>
    <row r="19" spans="1:6" x14ac:dyDescent="0.25">
      <c r="A19" s="14">
        <v>16</v>
      </c>
      <c r="B19" s="8" t="s">
        <v>307</v>
      </c>
      <c r="C19" s="8">
        <v>0</v>
      </c>
      <c r="D19" s="8">
        <v>0</v>
      </c>
      <c r="E19" s="8" t="s">
        <v>307</v>
      </c>
      <c r="F19" s="8" t="s">
        <v>307</v>
      </c>
    </row>
    <row r="20" spans="1:6" x14ac:dyDescent="0.25">
      <c r="A20" s="14">
        <v>17</v>
      </c>
      <c r="B20" s="8" t="s">
        <v>307</v>
      </c>
      <c r="C20" s="8">
        <v>0</v>
      </c>
      <c r="D20" s="8">
        <v>0</v>
      </c>
      <c r="E20" s="8" t="s">
        <v>307</v>
      </c>
      <c r="F20" s="8" t="s">
        <v>307</v>
      </c>
    </row>
    <row r="21" spans="1:6" x14ac:dyDescent="0.25">
      <c r="A21" s="14">
        <v>18</v>
      </c>
      <c r="B21" s="8" t="s">
        <v>307</v>
      </c>
      <c r="C21" s="8">
        <v>0</v>
      </c>
      <c r="D21" s="8">
        <v>0</v>
      </c>
      <c r="E21" s="8" t="s">
        <v>307</v>
      </c>
      <c r="F21" s="8" t="s">
        <v>307</v>
      </c>
    </row>
    <row r="22" spans="1:6" x14ac:dyDescent="0.25">
      <c r="A22" s="14">
        <v>19</v>
      </c>
      <c r="B22" s="8" t="s">
        <v>307</v>
      </c>
      <c r="C22" s="8">
        <v>0</v>
      </c>
      <c r="D22" s="8">
        <v>0</v>
      </c>
      <c r="E22" s="8" t="s">
        <v>307</v>
      </c>
      <c r="F22" s="8" t="s">
        <v>307</v>
      </c>
    </row>
    <row r="23" spans="1:6" x14ac:dyDescent="0.25">
      <c r="A23" s="14">
        <v>20</v>
      </c>
      <c r="B23" s="8" t="s">
        <v>307</v>
      </c>
      <c r="C23" s="8">
        <v>0</v>
      </c>
      <c r="D23" s="8">
        <v>0</v>
      </c>
      <c r="E23" s="8" t="s">
        <v>307</v>
      </c>
      <c r="F23" s="8" t="s">
        <v>307</v>
      </c>
    </row>
    <row r="24" spans="1:6" x14ac:dyDescent="0.25">
      <c r="A24" s="14">
        <v>21</v>
      </c>
      <c r="B24" s="8" t="s">
        <v>307</v>
      </c>
      <c r="C24" s="8">
        <v>0</v>
      </c>
      <c r="D24" s="8">
        <v>0</v>
      </c>
      <c r="E24" s="8" t="s">
        <v>307</v>
      </c>
      <c r="F24" s="8" t="s">
        <v>307</v>
      </c>
    </row>
    <row r="25" spans="1:6" x14ac:dyDescent="0.25">
      <c r="A25" s="14">
        <v>22</v>
      </c>
      <c r="B25" s="8" t="s">
        <v>307</v>
      </c>
      <c r="C25" s="8">
        <v>0</v>
      </c>
      <c r="D25" s="8">
        <v>0</v>
      </c>
      <c r="E25" s="8" t="s">
        <v>307</v>
      </c>
      <c r="F25" s="8" t="s">
        <v>307</v>
      </c>
    </row>
    <row r="26" spans="1:6" x14ac:dyDescent="0.25">
      <c r="A26" s="14">
        <v>23</v>
      </c>
      <c r="B26" s="8" t="s">
        <v>307</v>
      </c>
      <c r="C26" s="8">
        <v>0</v>
      </c>
      <c r="D26" s="8">
        <v>0</v>
      </c>
      <c r="E26" s="8" t="s">
        <v>307</v>
      </c>
      <c r="F26" s="8" t="s">
        <v>307</v>
      </c>
    </row>
    <row r="27" spans="1:6" x14ac:dyDescent="0.25">
      <c r="A27" s="14">
        <v>24</v>
      </c>
      <c r="B27" s="8" t="s">
        <v>307</v>
      </c>
      <c r="C27" s="8">
        <v>0</v>
      </c>
      <c r="D27" s="8">
        <v>0</v>
      </c>
      <c r="E27" s="8" t="s">
        <v>307</v>
      </c>
      <c r="F27" s="8" t="s">
        <v>307</v>
      </c>
    </row>
    <row r="28" spans="1:6" x14ac:dyDescent="0.25">
      <c r="A28" s="14">
        <v>25</v>
      </c>
      <c r="B28" s="8" t="s">
        <v>307</v>
      </c>
      <c r="C28" s="8">
        <v>0</v>
      </c>
      <c r="D28" s="8">
        <v>0</v>
      </c>
      <c r="E28" s="8" t="s">
        <v>307</v>
      </c>
      <c r="F28" s="8" t="s">
        <v>307</v>
      </c>
    </row>
    <row r="29" spans="1:6" x14ac:dyDescent="0.25">
      <c r="A29" s="14">
        <v>26</v>
      </c>
      <c r="B29" s="8" t="s">
        <v>307</v>
      </c>
      <c r="C29" s="8">
        <v>0</v>
      </c>
      <c r="D29" s="8">
        <v>0</v>
      </c>
      <c r="E29" s="8" t="s">
        <v>307</v>
      </c>
      <c r="F29" s="8" t="s">
        <v>307</v>
      </c>
    </row>
    <row r="30" spans="1:6" x14ac:dyDescent="0.25">
      <c r="A30" s="14">
        <v>27</v>
      </c>
      <c r="B30" s="8" t="s">
        <v>307</v>
      </c>
      <c r="C30" s="8">
        <v>0</v>
      </c>
      <c r="D30" s="8">
        <v>0</v>
      </c>
      <c r="E30" s="8" t="s">
        <v>307</v>
      </c>
      <c r="F30" s="8" t="s">
        <v>307</v>
      </c>
    </row>
    <row r="31" spans="1:6" x14ac:dyDescent="0.25">
      <c r="A31" s="14">
        <v>28</v>
      </c>
      <c r="B31" s="8" t="s">
        <v>307</v>
      </c>
      <c r="C31" s="8">
        <v>0</v>
      </c>
      <c r="D31" s="8">
        <v>0</v>
      </c>
      <c r="E31" s="8" t="s">
        <v>307</v>
      </c>
      <c r="F31" s="8" t="s">
        <v>307</v>
      </c>
    </row>
    <row r="32" spans="1:6" x14ac:dyDescent="0.25">
      <c r="A32" s="14">
        <v>29</v>
      </c>
      <c r="B32" s="8" t="s">
        <v>307</v>
      </c>
      <c r="C32" s="8">
        <v>0</v>
      </c>
      <c r="D32" s="8">
        <v>0</v>
      </c>
      <c r="E32" s="8" t="s">
        <v>307</v>
      </c>
      <c r="F32" s="8" t="s">
        <v>307</v>
      </c>
    </row>
    <row r="33" spans="1:6" x14ac:dyDescent="0.25">
      <c r="A33" s="14">
        <v>30</v>
      </c>
      <c r="B33" s="8" t="s">
        <v>307</v>
      </c>
      <c r="C33" s="8">
        <v>0</v>
      </c>
      <c r="D33" s="8">
        <v>0</v>
      </c>
      <c r="E33" s="8" t="s">
        <v>307</v>
      </c>
      <c r="F33" s="8" t="s">
        <v>307</v>
      </c>
    </row>
    <row r="34" spans="1:6" x14ac:dyDescent="0.25">
      <c r="A34" s="14">
        <v>31</v>
      </c>
      <c r="B34" s="8" t="s">
        <v>307</v>
      </c>
      <c r="C34" s="8">
        <v>0</v>
      </c>
      <c r="D34" s="8">
        <v>0</v>
      </c>
      <c r="E34" s="8" t="s">
        <v>307</v>
      </c>
      <c r="F34" s="8" t="s">
        <v>307</v>
      </c>
    </row>
    <row r="35" spans="1:6" x14ac:dyDescent="0.25">
      <c r="A35" s="14">
        <v>32</v>
      </c>
      <c r="B35" s="8" t="s">
        <v>307</v>
      </c>
      <c r="C35" s="8">
        <v>0</v>
      </c>
      <c r="D35" s="8">
        <v>0</v>
      </c>
      <c r="E35" s="8" t="s">
        <v>307</v>
      </c>
      <c r="F35" s="8" t="s">
        <v>307</v>
      </c>
    </row>
    <row r="36" spans="1:6" s="16" customFormat="1" x14ac:dyDescent="0.25">
      <c r="A36" s="16">
        <v>33</v>
      </c>
      <c r="B36" s="16" t="s">
        <v>307</v>
      </c>
      <c r="C36" s="16">
        <v>0</v>
      </c>
      <c r="D36" s="16">
        <v>0</v>
      </c>
      <c r="E36" s="16" t="s">
        <v>307</v>
      </c>
      <c r="F36" s="16" t="s">
        <v>307</v>
      </c>
    </row>
    <row r="37" spans="1:6" s="16" customFormat="1" x14ac:dyDescent="0.25">
      <c r="A37" s="16">
        <v>34</v>
      </c>
      <c r="B37" s="16" t="s">
        <v>307</v>
      </c>
      <c r="C37" s="16">
        <v>0</v>
      </c>
      <c r="D37" s="16">
        <v>0</v>
      </c>
      <c r="E37" s="16" t="s">
        <v>307</v>
      </c>
      <c r="F37" s="16" t="s">
        <v>307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20" workbookViewId="0">
      <selection activeCell="A2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307</v>
      </c>
      <c r="C4" t="s">
        <v>307</v>
      </c>
    </row>
    <row r="5" spans="1:3" x14ac:dyDescent="0.25">
      <c r="A5" s="8">
        <v>2</v>
      </c>
      <c r="B5" s="8" t="s">
        <v>307</v>
      </c>
      <c r="C5" s="8" t="s">
        <v>307</v>
      </c>
    </row>
    <row r="6" spans="1:3" x14ac:dyDescent="0.25">
      <c r="A6" s="8">
        <v>3</v>
      </c>
      <c r="B6" s="8" t="s">
        <v>307</v>
      </c>
      <c r="C6" s="8" t="s">
        <v>307</v>
      </c>
    </row>
    <row r="7" spans="1:3" x14ac:dyDescent="0.25">
      <c r="A7" s="8">
        <v>4</v>
      </c>
      <c r="B7" s="8" t="s">
        <v>307</v>
      </c>
      <c r="C7" s="8" t="s">
        <v>307</v>
      </c>
    </row>
    <row r="8" spans="1:3" x14ac:dyDescent="0.25">
      <c r="A8" s="8">
        <v>5</v>
      </c>
      <c r="B8" s="8" t="s">
        <v>307</v>
      </c>
      <c r="C8" s="8" t="s">
        <v>307</v>
      </c>
    </row>
    <row r="9" spans="1:3" x14ac:dyDescent="0.25">
      <c r="A9" s="8">
        <v>6</v>
      </c>
      <c r="B9" s="8" t="s">
        <v>307</v>
      </c>
      <c r="C9" s="8" t="s">
        <v>307</v>
      </c>
    </row>
    <row r="10" spans="1:3" x14ac:dyDescent="0.25">
      <c r="A10" s="8">
        <v>7</v>
      </c>
      <c r="B10" s="8" t="s">
        <v>307</v>
      </c>
      <c r="C10" s="8" t="s">
        <v>307</v>
      </c>
    </row>
    <row r="11" spans="1:3" x14ac:dyDescent="0.25">
      <c r="A11" s="8">
        <v>8</v>
      </c>
      <c r="B11" s="8" t="s">
        <v>307</v>
      </c>
      <c r="C11" s="8" t="s">
        <v>307</v>
      </c>
    </row>
    <row r="12" spans="1:3" x14ac:dyDescent="0.25">
      <c r="A12" s="8">
        <v>9</v>
      </c>
      <c r="B12" s="8" t="s">
        <v>307</v>
      </c>
      <c r="C12" s="8" t="s">
        <v>307</v>
      </c>
    </row>
    <row r="13" spans="1:3" x14ac:dyDescent="0.25">
      <c r="A13" s="8">
        <v>10</v>
      </c>
      <c r="B13" s="8" t="s">
        <v>307</v>
      </c>
      <c r="C13" s="8" t="s">
        <v>307</v>
      </c>
    </row>
    <row r="14" spans="1:3" x14ac:dyDescent="0.25">
      <c r="A14" s="8">
        <v>11</v>
      </c>
      <c r="B14" s="8" t="s">
        <v>307</v>
      </c>
      <c r="C14" s="8" t="s">
        <v>307</v>
      </c>
    </row>
    <row r="15" spans="1:3" x14ac:dyDescent="0.25">
      <c r="A15" s="8">
        <v>12</v>
      </c>
      <c r="B15" s="8" t="s">
        <v>307</v>
      </c>
      <c r="C15" s="8" t="s">
        <v>307</v>
      </c>
    </row>
    <row r="16" spans="1:3" x14ac:dyDescent="0.25">
      <c r="A16" s="8">
        <v>13</v>
      </c>
      <c r="B16" s="8" t="s">
        <v>307</v>
      </c>
      <c r="C16" s="8" t="s">
        <v>307</v>
      </c>
    </row>
    <row r="17" spans="1:3" x14ac:dyDescent="0.25">
      <c r="A17" s="8">
        <v>14</v>
      </c>
      <c r="B17" s="8" t="s">
        <v>307</v>
      </c>
      <c r="C17" s="8" t="s">
        <v>307</v>
      </c>
    </row>
    <row r="18" spans="1:3" x14ac:dyDescent="0.25">
      <c r="A18" s="8">
        <v>15</v>
      </c>
      <c r="B18" s="8" t="s">
        <v>307</v>
      </c>
      <c r="C18" s="8" t="s">
        <v>307</v>
      </c>
    </row>
    <row r="19" spans="1:3" x14ac:dyDescent="0.25">
      <c r="A19" s="8">
        <v>16</v>
      </c>
      <c r="B19" s="8" t="s">
        <v>307</v>
      </c>
      <c r="C19" s="8" t="s">
        <v>307</v>
      </c>
    </row>
    <row r="20" spans="1:3" x14ac:dyDescent="0.25">
      <c r="A20" s="8">
        <v>17</v>
      </c>
      <c r="B20" s="8" t="s">
        <v>307</v>
      </c>
      <c r="C20" s="8" t="s">
        <v>307</v>
      </c>
    </row>
    <row r="21" spans="1:3" x14ac:dyDescent="0.25">
      <c r="A21" s="8">
        <v>18</v>
      </c>
      <c r="B21" s="8" t="s">
        <v>307</v>
      </c>
      <c r="C21" s="8" t="s">
        <v>307</v>
      </c>
    </row>
    <row r="22" spans="1:3" x14ac:dyDescent="0.25">
      <c r="A22" s="8">
        <v>19</v>
      </c>
      <c r="B22" s="8" t="s">
        <v>307</v>
      </c>
      <c r="C22" s="8" t="s">
        <v>307</v>
      </c>
    </row>
    <row r="23" spans="1:3" x14ac:dyDescent="0.25">
      <c r="A23" s="8">
        <v>20</v>
      </c>
      <c r="B23" s="8" t="s">
        <v>307</v>
      </c>
      <c r="C23" s="8" t="s">
        <v>307</v>
      </c>
    </row>
    <row r="24" spans="1:3" x14ac:dyDescent="0.25">
      <c r="A24" s="8">
        <v>21</v>
      </c>
      <c r="B24" s="8" t="s">
        <v>307</v>
      </c>
      <c r="C24" s="8" t="s">
        <v>307</v>
      </c>
    </row>
    <row r="25" spans="1:3" x14ac:dyDescent="0.25">
      <c r="A25" s="8">
        <v>22</v>
      </c>
      <c r="B25" s="8" t="s">
        <v>307</v>
      </c>
      <c r="C25" s="8" t="s">
        <v>307</v>
      </c>
    </row>
    <row r="26" spans="1:3" x14ac:dyDescent="0.25">
      <c r="A26" s="8">
        <v>23</v>
      </c>
      <c r="B26" s="8" t="s">
        <v>307</v>
      </c>
      <c r="C26" s="8" t="s">
        <v>307</v>
      </c>
    </row>
    <row r="27" spans="1:3" x14ac:dyDescent="0.25">
      <c r="A27" s="8">
        <v>24</v>
      </c>
      <c r="B27" s="8" t="s">
        <v>307</v>
      </c>
      <c r="C27" s="8" t="s">
        <v>307</v>
      </c>
    </row>
    <row r="28" spans="1:3" x14ac:dyDescent="0.25">
      <c r="A28" s="8">
        <v>25</v>
      </c>
      <c r="B28" s="8" t="s">
        <v>307</v>
      </c>
      <c r="C28" s="8" t="s">
        <v>307</v>
      </c>
    </row>
    <row r="29" spans="1:3" x14ac:dyDescent="0.25">
      <c r="A29" s="8">
        <v>26</v>
      </c>
      <c r="B29" s="8" t="s">
        <v>307</v>
      </c>
      <c r="C29" s="8" t="s">
        <v>307</v>
      </c>
    </row>
    <row r="30" spans="1:3" x14ac:dyDescent="0.25">
      <c r="A30" s="8">
        <v>27</v>
      </c>
      <c r="B30" s="8" t="s">
        <v>307</v>
      </c>
      <c r="C30" s="8" t="s">
        <v>307</v>
      </c>
    </row>
    <row r="31" spans="1:3" x14ac:dyDescent="0.25">
      <c r="A31" s="8">
        <v>28</v>
      </c>
      <c r="B31" s="8" t="s">
        <v>307</v>
      </c>
      <c r="C31" s="8" t="s">
        <v>307</v>
      </c>
    </row>
    <row r="32" spans="1:3" x14ac:dyDescent="0.25">
      <c r="A32" s="8">
        <v>29</v>
      </c>
      <c r="B32" s="8" t="s">
        <v>307</v>
      </c>
      <c r="C32" s="8" t="s">
        <v>307</v>
      </c>
    </row>
    <row r="33" spans="1:3" x14ac:dyDescent="0.25">
      <c r="A33" s="8">
        <v>30</v>
      </c>
      <c r="B33" s="8" t="s">
        <v>307</v>
      </c>
      <c r="C33" s="8" t="s">
        <v>307</v>
      </c>
    </row>
    <row r="34" spans="1:3" x14ac:dyDescent="0.25">
      <c r="A34" s="8">
        <v>31</v>
      </c>
      <c r="B34" s="8" t="s">
        <v>307</v>
      </c>
      <c r="C34" s="8" t="s">
        <v>307</v>
      </c>
    </row>
    <row r="35" spans="1:3" x14ac:dyDescent="0.25">
      <c r="A35" s="8">
        <v>32</v>
      </c>
      <c r="B35" s="8" t="s">
        <v>307</v>
      </c>
      <c r="C35" s="8" t="s">
        <v>307</v>
      </c>
    </row>
    <row r="36" spans="1:3" x14ac:dyDescent="0.25">
      <c r="A36">
        <v>33</v>
      </c>
      <c r="B36" t="s">
        <v>307</v>
      </c>
      <c r="C36" t="s">
        <v>307</v>
      </c>
    </row>
    <row r="37" spans="1:3" x14ac:dyDescent="0.25">
      <c r="A37">
        <v>34</v>
      </c>
      <c r="B37" t="s">
        <v>307</v>
      </c>
      <c r="C37" t="s">
        <v>307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2" workbookViewId="0">
      <selection activeCell="A2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308</v>
      </c>
      <c r="C4" s="7">
        <v>5683.18</v>
      </c>
      <c r="D4" s="7">
        <v>5331.4</v>
      </c>
      <c r="E4" t="s">
        <v>305</v>
      </c>
      <c r="F4" t="s">
        <v>309</v>
      </c>
    </row>
    <row r="5" spans="1:6" x14ac:dyDescent="0.25">
      <c r="A5">
        <v>2</v>
      </c>
      <c r="B5" t="s">
        <v>308</v>
      </c>
      <c r="C5" s="7">
        <v>6239.37</v>
      </c>
      <c r="D5" s="7">
        <v>6111.8</v>
      </c>
      <c r="E5" t="s">
        <v>305</v>
      </c>
      <c r="F5" t="s">
        <v>309</v>
      </c>
    </row>
    <row r="6" spans="1:6" x14ac:dyDescent="0.25">
      <c r="A6">
        <v>3</v>
      </c>
      <c r="B6" t="s">
        <v>308</v>
      </c>
      <c r="C6" s="7">
        <v>7233.23</v>
      </c>
      <c r="D6" s="7">
        <v>6955.6</v>
      </c>
      <c r="E6" t="s">
        <v>305</v>
      </c>
      <c r="F6" t="s">
        <v>309</v>
      </c>
    </row>
    <row r="7" spans="1:6" x14ac:dyDescent="0.25">
      <c r="A7">
        <v>4</v>
      </c>
      <c r="B7" t="s">
        <v>308</v>
      </c>
      <c r="C7" s="7">
        <f>3220.32+3019.05</f>
        <v>6239.3700000000008</v>
      </c>
      <c r="D7" s="7">
        <f>3154.4+2957.2</f>
        <v>6111.6</v>
      </c>
      <c r="E7" t="s">
        <v>305</v>
      </c>
      <c r="F7" t="s">
        <v>309</v>
      </c>
    </row>
    <row r="8" spans="1:6" x14ac:dyDescent="0.25">
      <c r="A8">
        <v>5</v>
      </c>
      <c r="B8" t="s">
        <v>308</v>
      </c>
      <c r="C8" s="7">
        <f>5493.28+6649.95</f>
        <v>12143.23</v>
      </c>
      <c r="D8" s="7">
        <f>4972.2+5867.6</f>
        <v>10839.8</v>
      </c>
      <c r="E8" t="s">
        <v>305</v>
      </c>
      <c r="F8" t="s">
        <v>309</v>
      </c>
    </row>
    <row r="9" spans="1:6" x14ac:dyDescent="0.25">
      <c r="A9">
        <v>6</v>
      </c>
      <c r="B9" t="s">
        <v>308</v>
      </c>
      <c r="C9" s="7">
        <f>4533.28+4249.95</f>
        <v>8783.23</v>
      </c>
      <c r="D9" s="7">
        <v>8078.4</v>
      </c>
      <c r="E9" t="s">
        <v>305</v>
      </c>
      <c r="F9" t="s">
        <v>309</v>
      </c>
    </row>
    <row r="10" spans="1:6" x14ac:dyDescent="0.25">
      <c r="A10">
        <v>7</v>
      </c>
      <c r="B10" t="s">
        <v>308</v>
      </c>
      <c r="C10" s="7">
        <f>3540</f>
        <v>3540</v>
      </c>
      <c r="D10" s="7">
        <f>2650.6</f>
        <v>2650.6</v>
      </c>
      <c r="E10" t="s">
        <v>305</v>
      </c>
      <c r="F10" t="s">
        <v>309</v>
      </c>
    </row>
    <row r="11" spans="1:6" x14ac:dyDescent="0.25">
      <c r="A11">
        <v>8</v>
      </c>
      <c r="B11" t="s">
        <v>308</v>
      </c>
      <c r="C11" s="7">
        <f>3499.95+4666.6</f>
        <v>8166.55</v>
      </c>
      <c r="D11" s="7">
        <v>7416.6</v>
      </c>
      <c r="E11" t="s">
        <v>305</v>
      </c>
      <c r="F11" t="s">
        <v>309</v>
      </c>
    </row>
    <row r="12" spans="1:6" x14ac:dyDescent="0.25">
      <c r="A12">
        <v>9</v>
      </c>
      <c r="B12" t="s">
        <v>308</v>
      </c>
      <c r="C12" s="7">
        <f>6000+4800</f>
        <v>10800</v>
      </c>
      <c r="D12" s="7">
        <v>9750.6</v>
      </c>
      <c r="E12" t="s">
        <v>305</v>
      </c>
      <c r="F12" t="s">
        <v>309</v>
      </c>
    </row>
    <row r="13" spans="1:6" x14ac:dyDescent="0.25">
      <c r="A13">
        <v>10</v>
      </c>
      <c r="B13" t="s">
        <v>308</v>
      </c>
      <c r="C13" s="7">
        <f>3750+4000</f>
        <v>7750</v>
      </c>
      <c r="D13" s="7">
        <v>5347.4</v>
      </c>
      <c r="E13" t="s">
        <v>305</v>
      </c>
      <c r="F13" t="s">
        <v>309</v>
      </c>
    </row>
    <row r="14" spans="1:6" x14ac:dyDescent="0.25">
      <c r="A14">
        <v>11</v>
      </c>
      <c r="B14" t="s">
        <v>308</v>
      </c>
      <c r="C14" s="7">
        <f>4299.9+5733.2</f>
        <v>10033.099999999999</v>
      </c>
      <c r="D14" s="7">
        <f>4261.4+2850</f>
        <v>7111.4</v>
      </c>
      <c r="E14" t="s">
        <v>305</v>
      </c>
      <c r="F14" t="s">
        <v>309</v>
      </c>
    </row>
    <row r="15" spans="1:6" x14ac:dyDescent="0.25">
      <c r="A15">
        <v>12</v>
      </c>
      <c r="B15" t="s">
        <v>308</v>
      </c>
      <c r="C15" s="7">
        <v>7440</v>
      </c>
      <c r="D15" s="7">
        <v>5353.2</v>
      </c>
      <c r="E15" t="s">
        <v>305</v>
      </c>
      <c r="F15" t="s">
        <v>309</v>
      </c>
    </row>
    <row r="16" spans="1:6" x14ac:dyDescent="0.25">
      <c r="A16">
        <v>13</v>
      </c>
      <c r="B16" t="s">
        <v>308</v>
      </c>
      <c r="C16" s="7">
        <v>12132.54</v>
      </c>
      <c r="D16" s="7">
        <v>9773.2000000000007</v>
      </c>
      <c r="E16" t="s">
        <v>305</v>
      </c>
      <c r="F16" t="s">
        <v>309</v>
      </c>
    </row>
    <row r="17" spans="1:6" x14ac:dyDescent="0.25">
      <c r="A17">
        <v>14</v>
      </c>
      <c r="B17" t="s">
        <v>308</v>
      </c>
      <c r="C17" s="7">
        <v>7664.9</v>
      </c>
      <c r="D17" s="7">
        <v>6032.4</v>
      </c>
      <c r="E17" t="s">
        <v>305</v>
      </c>
      <c r="F17" t="s">
        <v>309</v>
      </c>
    </row>
    <row r="18" spans="1:6" x14ac:dyDescent="0.25">
      <c r="A18">
        <v>15</v>
      </c>
      <c r="B18" t="s">
        <v>308</v>
      </c>
      <c r="C18" s="7">
        <f>6197.04+6718.56</f>
        <v>12915.6</v>
      </c>
      <c r="D18" s="7">
        <f>5747.6+5964.2</f>
        <v>11711.8</v>
      </c>
      <c r="E18" t="s">
        <v>305</v>
      </c>
      <c r="F18" t="s">
        <v>309</v>
      </c>
    </row>
    <row r="19" spans="1:6" x14ac:dyDescent="0.25">
      <c r="A19">
        <v>16</v>
      </c>
      <c r="B19" t="s">
        <v>308</v>
      </c>
      <c r="C19" s="7">
        <f>4800+5700</f>
        <v>10500</v>
      </c>
      <c r="D19" s="7">
        <f>4393.8+5319.4</f>
        <v>9713.2000000000007</v>
      </c>
      <c r="E19" t="s">
        <v>305</v>
      </c>
      <c r="F19" t="s">
        <v>309</v>
      </c>
    </row>
    <row r="20" spans="1:6" x14ac:dyDescent="0.25">
      <c r="A20">
        <v>17</v>
      </c>
      <c r="B20" t="s">
        <v>308</v>
      </c>
      <c r="C20" s="7">
        <f>3750+5000</f>
        <v>8750</v>
      </c>
      <c r="D20" s="7">
        <f>3633+2401.2</f>
        <v>6034.2</v>
      </c>
      <c r="E20" t="s">
        <v>305</v>
      </c>
      <c r="F20" t="s">
        <v>309</v>
      </c>
    </row>
    <row r="21" spans="1:6" x14ac:dyDescent="0.25">
      <c r="A21">
        <v>18</v>
      </c>
      <c r="B21" t="s">
        <v>308</v>
      </c>
      <c r="C21" s="7">
        <f>3749.95+2933.28</f>
        <v>6683.23</v>
      </c>
      <c r="D21" s="7">
        <f>2898.6+3463.4</f>
        <v>6362</v>
      </c>
      <c r="E21" t="s">
        <v>305</v>
      </c>
      <c r="F21" t="s">
        <v>309</v>
      </c>
    </row>
    <row r="22" spans="1:6" x14ac:dyDescent="0.25">
      <c r="A22">
        <v>19</v>
      </c>
      <c r="B22" t="s">
        <v>308</v>
      </c>
      <c r="C22" s="7">
        <f>4500+4800</f>
        <v>9300</v>
      </c>
      <c r="D22" s="7">
        <f>4119.2+4394</f>
        <v>8513.2000000000007</v>
      </c>
      <c r="E22" t="s">
        <v>305</v>
      </c>
      <c r="F22" t="s">
        <v>309</v>
      </c>
    </row>
    <row r="23" spans="1:6" x14ac:dyDescent="0.25">
      <c r="A23">
        <v>20</v>
      </c>
      <c r="B23" t="s">
        <v>308</v>
      </c>
      <c r="C23" s="7">
        <f>3750+5000</f>
        <v>8750</v>
      </c>
      <c r="D23" s="7">
        <f>4694.2+3463.2</f>
        <v>8157.4</v>
      </c>
      <c r="E23" t="s">
        <v>305</v>
      </c>
      <c r="F23" t="s">
        <v>309</v>
      </c>
    </row>
    <row r="24" spans="1:6" x14ac:dyDescent="0.25">
      <c r="A24">
        <v>21</v>
      </c>
      <c r="B24" t="s">
        <v>308</v>
      </c>
      <c r="C24" s="7">
        <f>4500+6300</f>
        <v>10800</v>
      </c>
      <c r="D24" s="7">
        <f>5196+3680.2</f>
        <v>8876.2000000000007</v>
      </c>
      <c r="E24" t="s">
        <v>305</v>
      </c>
      <c r="F24" t="s">
        <v>309</v>
      </c>
    </row>
    <row r="25" spans="1:6" x14ac:dyDescent="0.25">
      <c r="A25">
        <v>22</v>
      </c>
      <c r="B25" t="s">
        <v>308</v>
      </c>
      <c r="C25" s="7">
        <f>4200+4200</f>
        <v>8400</v>
      </c>
      <c r="D25" s="7">
        <f>3872.4+3864.4</f>
        <v>7736.8</v>
      </c>
      <c r="E25" t="s">
        <v>305</v>
      </c>
      <c r="F25" t="s">
        <v>309</v>
      </c>
    </row>
    <row r="26" spans="1:6" x14ac:dyDescent="0.25">
      <c r="A26">
        <v>23</v>
      </c>
      <c r="B26" t="s">
        <v>308</v>
      </c>
      <c r="C26" s="7">
        <f>3019.05+3220.32</f>
        <v>6239.3700000000008</v>
      </c>
      <c r="D26" s="7">
        <f>3154.4+2957.2</f>
        <v>6111.6</v>
      </c>
      <c r="E26" t="s">
        <v>305</v>
      </c>
      <c r="F26" t="s">
        <v>309</v>
      </c>
    </row>
    <row r="27" spans="1:6" x14ac:dyDescent="0.25">
      <c r="A27">
        <v>24</v>
      </c>
      <c r="B27" t="s">
        <v>308</v>
      </c>
      <c r="C27" s="7">
        <f>5894.56+4119.9</f>
        <v>10014.459999999999</v>
      </c>
      <c r="D27" s="7">
        <f>5301.4+3793</f>
        <v>9094.4</v>
      </c>
      <c r="E27" t="s">
        <v>305</v>
      </c>
      <c r="F27" t="s">
        <v>309</v>
      </c>
    </row>
    <row r="28" spans="1:6" x14ac:dyDescent="0.25">
      <c r="A28">
        <v>25</v>
      </c>
      <c r="B28" t="s">
        <v>308</v>
      </c>
      <c r="C28" s="7">
        <f>3750+5500</f>
        <v>9250</v>
      </c>
      <c r="D28" s="7">
        <f>4515.2+3000.4</f>
        <v>7515.6</v>
      </c>
      <c r="E28" t="s">
        <v>305</v>
      </c>
      <c r="F28" t="s">
        <v>309</v>
      </c>
    </row>
    <row r="29" spans="1:6" x14ac:dyDescent="0.25">
      <c r="A29">
        <v>26</v>
      </c>
      <c r="B29" t="s">
        <v>308</v>
      </c>
      <c r="C29" s="7">
        <f>4000+4750</f>
        <v>8750</v>
      </c>
      <c r="D29" s="7">
        <f>3208.6+3977.8</f>
        <v>7186.4</v>
      </c>
      <c r="E29" t="s">
        <v>305</v>
      </c>
      <c r="F29" t="s">
        <v>309</v>
      </c>
    </row>
    <row r="30" spans="1:6" x14ac:dyDescent="0.25">
      <c r="A30">
        <v>27</v>
      </c>
      <c r="B30" t="s">
        <v>308</v>
      </c>
      <c r="C30" s="7">
        <f>3750+4000</f>
        <v>7750</v>
      </c>
      <c r="D30" s="7">
        <f>3694.2+3463.4</f>
        <v>7157.6</v>
      </c>
      <c r="E30" t="s">
        <v>305</v>
      </c>
      <c r="F30" t="s">
        <v>309</v>
      </c>
    </row>
    <row r="31" spans="1:6" x14ac:dyDescent="0.25">
      <c r="A31">
        <v>28</v>
      </c>
      <c r="B31" t="s">
        <v>308</v>
      </c>
      <c r="C31" s="7">
        <f>4640+4350</f>
        <v>8990</v>
      </c>
      <c r="D31" s="7">
        <f>4259.6+3993.4</f>
        <v>8253</v>
      </c>
      <c r="E31" t="s">
        <v>305</v>
      </c>
      <c r="F31" t="s">
        <v>309</v>
      </c>
    </row>
    <row r="32" spans="1:6" x14ac:dyDescent="0.25">
      <c r="A32">
        <v>29</v>
      </c>
      <c r="B32" t="s">
        <v>308</v>
      </c>
      <c r="C32" s="7">
        <v>6649.95</v>
      </c>
      <c r="D32" s="7">
        <v>4737.3999999999996</v>
      </c>
      <c r="E32" t="s">
        <v>305</v>
      </c>
      <c r="F32" t="s">
        <v>309</v>
      </c>
    </row>
    <row r="33" spans="1:6" x14ac:dyDescent="0.25">
      <c r="A33">
        <v>30</v>
      </c>
      <c r="B33" t="s">
        <v>308</v>
      </c>
      <c r="C33" s="7">
        <f>5700+4800</f>
        <v>10500</v>
      </c>
      <c r="D33" s="7">
        <f>5319.4+4393.8</f>
        <v>9713.2000000000007</v>
      </c>
      <c r="E33" t="s">
        <v>305</v>
      </c>
      <c r="F33" t="s">
        <v>309</v>
      </c>
    </row>
    <row r="34" spans="1:6" x14ac:dyDescent="0.25">
      <c r="A34">
        <v>31</v>
      </c>
      <c r="B34" t="s">
        <v>308</v>
      </c>
      <c r="C34" s="7">
        <f>3750+4000</f>
        <v>7750</v>
      </c>
      <c r="D34" s="7">
        <f>3463.2+3694.2</f>
        <v>7157.4</v>
      </c>
      <c r="E34" t="s">
        <v>305</v>
      </c>
      <c r="F34" t="s">
        <v>309</v>
      </c>
    </row>
    <row r="35" spans="1:6" x14ac:dyDescent="0.25">
      <c r="A35">
        <v>32</v>
      </c>
      <c r="B35" t="s">
        <v>308</v>
      </c>
      <c r="C35" s="7">
        <f>5149.95</f>
        <v>5149.95</v>
      </c>
      <c r="D35" s="7">
        <v>4661.3999999999996</v>
      </c>
      <c r="E35" t="s">
        <v>305</v>
      </c>
      <c r="F35" t="s">
        <v>309</v>
      </c>
    </row>
    <row r="36" spans="1:6" x14ac:dyDescent="0.25">
      <c r="A36">
        <v>33</v>
      </c>
      <c r="B36" t="s">
        <v>308</v>
      </c>
      <c r="C36" s="7">
        <f>2832.45+3021.28</f>
        <v>5853.73</v>
      </c>
      <c r="D36" s="7">
        <f>2791+2977</f>
        <v>5768</v>
      </c>
      <c r="E36" t="s">
        <v>305</v>
      </c>
      <c r="F36" t="s">
        <v>309</v>
      </c>
    </row>
    <row r="37" spans="1:6" x14ac:dyDescent="0.25">
      <c r="A37">
        <v>34</v>
      </c>
      <c r="B37" t="s">
        <v>308</v>
      </c>
      <c r="C37" s="7">
        <v>4394.5600000000004</v>
      </c>
      <c r="D37" s="7">
        <v>4045.8</v>
      </c>
      <c r="E37" t="s">
        <v>305</v>
      </c>
      <c r="F37" t="s">
        <v>309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16" workbookViewId="0">
      <selection activeCell="A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14" t="s">
        <v>307</v>
      </c>
      <c r="C4" s="9">
        <v>0</v>
      </c>
      <c r="D4" s="9">
        <v>0</v>
      </c>
      <c r="E4" s="14" t="s">
        <v>307</v>
      </c>
      <c r="F4" s="14" t="s">
        <v>307</v>
      </c>
    </row>
    <row r="5" spans="1:6" x14ac:dyDescent="0.25">
      <c r="A5">
        <v>2</v>
      </c>
      <c r="B5" s="14" t="s">
        <v>307</v>
      </c>
      <c r="C5" s="9">
        <v>0</v>
      </c>
      <c r="D5" s="9">
        <v>0</v>
      </c>
      <c r="E5" s="15" t="s">
        <v>307</v>
      </c>
      <c r="F5" s="15" t="s">
        <v>307</v>
      </c>
    </row>
    <row r="6" spans="1:6" x14ac:dyDescent="0.25">
      <c r="A6">
        <v>3</v>
      </c>
      <c r="B6" s="14" t="s">
        <v>307</v>
      </c>
      <c r="C6" s="9">
        <v>0</v>
      </c>
      <c r="D6" s="9">
        <v>0</v>
      </c>
      <c r="E6" s="15" t="s">
        <v>307</v>
      </c>
      <c r="F6" s="15" t="s">
        <v>307</v>
      </c>
    </row>
    <row r="7" spans="1:6" x14ac:dyDescent="0.25">
      <c r="A7">
        <v>4</v>
      </c>
      <c r="B7" s="14" t="s">
        <v>307</v>
      </c>
      <c r="C7" s="9">
        <v>0</v>
      </c>
      <c r="D7" s="9">
        <v>0</v>
      </c>
      <c r="E7" s="15" t="s">
        <v>307</v>
      </c>
      <c r="F7" s="15" t="s">
        <v>307</v>
      </c>
    </row>
    <row r="8" spans="1:6" x14ac:dyDescent="0.25">
      <c r="A8">
        <v>5</v>
      </c>
      <c r="B8" s="15" t="s">
        <v>326</v>
      </c>
      <c r="C8" s="9">
        <v>1500</v>
      </c>
      <c r="D8" s="9">
        <v>1500</v>
      </c>
      <c r="E8" s="15" t="s">
        <v>305</v>
      </c>
      <c r="F8" s="15" t="s">
        <v>309</v>
      </c>
    </row>
    <row r="9" spans="1:6" x14ac:dyDescent="0.25">
      <c r="A9">
        <v>6</v>
      </c>
      <c r="B9" s="15" t="s">
        <v>307</v>
      </c>
      <c r="C9" s="9">
        <v>0</v>
      </c>
      <c r="D9" s="9">
        <v>0</v>
      </c>
      <c r="E9" s="15" t="s">
        <v>307</v>
      </c>
      <c r="F9" s="15" t="s">
        <v>307</v>
      </c>
    </row>
    <row r="10" spans="1:6" x14ac:dyDescent="0.25">
      <c r="A10">
        <v>7</v>
      </c>
      <c r="B10" s="15" t="s">
        <v>307</v>
      </c>
      <c r="C10" s="9">
        <v>0</v>
      </c>
      <c r="D10" s="9">
        <v>0</v>
      </c>
      <c r="E10" s="15" t="s">
        <v>307</v>
      </c>
      <c r="F10" s="15" t="s">
        <v>307</v>
      </c>
    </row>
    <row r="11" spans="1:6" x14ac:dyDescent="0.25">
      <c r="A11">
        <v>8</v>
      </c>
      <c r="B11" s="15" t="s">
        <v>307</v>
      </c>
      <c r="C11" s="9">
        <v>0</v>
      </c>
      <c r="D11" s="9">
        <v>0</v>
      </c>
      <c r="E11" s="15" t="s">
        <v>307</v>
      </c>
      <c r="F11" s="15" t="s">
        <v>307</v>
      </c>
    </row>
    <row r="12" spans="1:6" x14ac:dyDescent="0.25">
      <c r="A12">
        <v>9</v>
      </c>
      <c r="B12" s="15" t="s">
        <v>326</v>
      </c>
      <c r="C12" s="9">
        <v>1500</v>
      </c>
      <c r="D12" s="9">
        <v>1500</v>
      </c>
      <c r="E12" s="15" t="s">
        <v>305</v>
      </c>
      <c r="F12" s="15" t="s">
        <v>309</v>
      </c>
    </row>
    <row r="13" spans="1:6" x14ac:dyDescent="0.25">
      <c r="A13">
        <v>10</v>
      </c>
      <c r="B13" s="15" t="s">
        <v>307</v>
      </c>
      <c r="C13" s="9">
        <v>0</v>
      </c>
      <c r="D13" s="9">
        <v>0</v>
      </c>
      <c r="E13" s="15" t="s">
        <v>307</v>
      </c>
      <c r="F13" s="15" t="s">
        <v>307</v>
      </c>
    </row>
    <row r="14" spans="1:6" x14ac:dyDescent="0.25">
      <c r="A14">
        <v>11</v>
      </c>
      <c r="B14" s="15" t="s">
        <v>307</v>
      </c>
      <c r="C14" s="9">
        <v>0</v>
      </c>
      <c r="D14" s="9">
        <v>0</v>
      </c>
      <c r="E14" s="15" t="s">
        <v>307</v>
      </c>
      <c r="F14" s="15" t="s">
        <v>307</v>
      </c>
    </row>
    <row r="15" spans="1:6" x14ac:dyDescent="0.25">
      <c r="A15">
        <v>12</v>
      </c>
      <c r="B15" s="15" t="s">
        <v>307</v>
      </c>
      <c r="C15" s="9">
        <v>0</v>
      </c>
      <c r="D15" s="9">
        <v>0</v>
      </c>
      <c r="E15" s="15" t="s">
        <v>307</v>
      </c>
      <c r="F15" s="15" t="s">
        <v>307</v>
      </c>
    </row>
    <row r="16" spans="1:6" x14ac:dyDescent="0.25">
      <c r="A16">
        <v>13</v>
      </c>
      <c r="B16" s="15" t="s">
        <v>326</v>
      </c>
      <c r="C16" s="9">
        <v>3000</v>
      </c>
      <c r="D16" s="9">
        <v>3000</v>
      </c>
      <c r="E16" s="15" t="s">
        <v>305</v>
      </c>
      <c r="F16" s="15" t="s">
        <v>309</v>
      </c>
    </row>
    <row r="17" spans="1:6" x14ac:dyDescent="0.25">
      <c r="A17">
        <v>14</v>
      </c>
      <c r="B17" s="15" t="s">
        <v>326</v>
      </c>
      <c r="C17" s="9">
        <v>2000</v>
      </c>
      <c r="D17" s="9">
        <v>2000</v>
      </c>
      <c r="E17" s="15" t="s">
        <v>305</v>
      </c>
      <c r="F17" s="15" t="s">
        <v>309</v>
      </c>
    </row>
    <row r="18" spans="1:6" x14ac:dyDescent="0.25">
      <c r="A18">
        <v>15</v>
      </c>
      <c r="B18" s="15" t="s">
        <v>326</v>
      </c>
      <c r="C18" s="9">
        <v>1500</v>
      </c>
      <c r="D18" s="9">
        <v>1500</v>
      </c>
      <c r="E18" s="15" t="s">
        <v>305</v>
      </c>
      <c r="F18" s="15" t="s">
        <v>309</v>
      </c>
    </row>
    <row r="19" spans="1:6" x14ac:dyDescent="0.25">
      <c r="A19">
        <v>16</v>
      </c>
      <c r="B19" s="15" t="s">
        <v>307</v>
      </c>
      <c r="C19" s="9">
        <v>0</v>
      </c>
      <c r="D19" s="9">
        <v>0</v>
      </c>
      <c r="E19" s="15" t="s">
        <v>307</v>
      </c>
      <c r="F19" s="15" t="s">
        <v>307</v>
      </c>
    </row>
    <row r="20" spans="1:6" x14ac:dyDescent="0.25">
      <c r="A20">
        <v>17</v>
      </c>
      <c r="B20" s="15" t="s">
        <v>307</v>
      </c>
      <c r="C20" s="9">
        <v>0</v>
      </c>
      <c r="D20" s="9">
        <v>0</v>
      </c>
      <c r="E20" s="15" t="s">
        <v>307</v>
      </c>
      <c r="F20" s="15" t="s">
        <v>307</v>
      </c>
    </row>
    <row r="21" spans="1:6" x14ac:dyDescent="0.25">
      <c r="A21">
        <v>18</v>
      </c>
      <c r="B21" s="15" t="s">
        <v>326</v>
      </c>
      <c r="C21" s="9">
        <v>1000</v>
      </c>
      <c r="D21" s="9">
        <v>1000</v>
      </c>
      <c r="E21" s="15" t="s">
        <v>305</v>
      </c>
      <c r="F21" s="15" t="s">
        <v>309</v>
      </c>
    </row>
    <row r="22" spans="1:6" x14ac:dyDescent="0.25">
      <c r="A22">
        <v>19</v>
      </c>
      <c r="B22" s="15" t="s">
        <v>307</v>
      </c>
      <c r="C22" s="9">
        <v>0</v>
      </c>
      <c r="D22" s="9">
        <v>0</v>
      </c>
      <c r="E22" s="15" t="s">
        <v>307</v>
      </c>
      <c r="F22" s="15" t="s">
        <v>307</v>
      </c>
    </row>
    <row r="23" spans="1:6" x14ac:dyDescent="0.25">
      <c r="A23">
        <v>20</v>
      </c>
      <c r="B23" s="15" t="s">
        <v>307</v>
      </c>
      <c r="C23" s="9">
        <v>0</v>
      </c>
      <c r="D23" s="9">
        <v>0</v>
      </c>
      <c r="E23" s="15" t="s">
        <v>307</v>
      </c>
      <c r="F23" s="15" t="s">
        <v>307</v>
      </c>
    </row>
    <row r="24" spans="1:6" x14ac:dyDescent="0.25">
      <c r="A24">
        <v>21</v>
      </c>
      <c r="B24" s="15" t="s">
        <v>326</v>
      </c>
      <c r="C24" s="9">
        <v>1500</v>
      </c>
      <c r="D24" s="9">
        <v>1500</v>
      </c>
      <c r="E24" s="15" t="s">
        <v>305</v>
      </c>
      <c r="F24" s="15" t="s">
        <v>309</v>
      </c>
    </row>
    <row r="25" spans="1:6" x14ac:dyDescent="0.25">
      <c r="A25">
        <v>22</v>
      </c>
      <c r="B25" s="15" t="s">
        <v>307</v>
      </c>
      <c r="C25" s="9">
        <v>0</v>
      </c>
      <c r="D25" s="9">
        <v>0</v>
      </c>
      <c r="E25" s="15" t="s">
        <v>307</v>
      </c>
      <c r="F25" s="15" t="s">
        <v>307</v>
      </c>
    </row>
    <row r="26" spans="1:6" x14ac:dyDescent="0.25">
      <c r="A26">
        <v>23</v>
      </c>
      <c r="B26" s="15" t="s">
        <v>307</v>
      </c>
      <c r="C26" s="9">
        <v>0</v>
      </c>
      <c r="D26" s="9">
        <v>0</v>
      </c>
      <c r="E26" s="15" t="s">
        <v>307</v>
      </c>
      <c r="F26" s="15" t="s">
        <v>307</v>
      </c>
    </row>
    <row r="27" spans="1:6" x14ac:dyDescent="0.25">
      <c r="A27">
        <v>24</v>
      </c>
      <c r="B27" s="15" t="s">
        <v>326</v>
      </c>
      <c r="C27" s="9">
        <v>1500</v>
      </c>
      <c r="D27" s="9">
        <v>1500</v>
      </c>
      <c r="E27" s="15" t="s">
        <v>305</v>
      </c>
      <c r="F27" s="15" t="s">
        <v>309</v>
      </c>
    </row>
    <row r="28" spans="1:6" x14ac:dyDescent="0.25">
      <c r="A28">
        <v>25</v>
      </c>
      <c r="B28" s="15" t="s">
        <v>326</v>
      </c>
      <c r="C28" s="9">
        <v>1500</v>
      </c>
      <c r="D28" s="9">
        <v>1500</v>
      </c>
      <c r="E28" s="15" t="s">
        <v>305</v>
      </c>
      <c r="F28" s="15" t="s">
        <v>309</v>
      </c>
    </row>
    <row r="29" spans="1:6" x14ac:dyDescent="0.25">
      <c r="A29">
        <v>26</v>
      </c>
      <c r="B29" s="15" t="s">
        <v>307</v>
      </c>
      <c r="C29" s="9">
        <v>0</v>
      </c>
      <c r="D29" s="9">
        <v>0</v>
      </c>
      <c r="E29" s="15" t="s">
        <v>307</v>
      </c>
      <c r="F29" s="15" t="s">
        <v>307</v>
      </c>
    </row>
    <row r="30" spans="1:6" x14ac:dyDescent="0.25">
      <c r="A30">
        <v>27</v>
      </c>
      <c r="B30" s="15" t="s">
        <v>307</v>
      </c>
      <c r="C30" s="9">
        <v>0</v>
      </c>
      <c r="D30" s="9">
        <v>0</v>
      </c>
      <c r="E30" s="15" t="s">
        <v>307</v>
      </c>
      <c r="F30" s="15" t="s">
        <v>307</v>
      </c>
    </row>
    <row r="31" spans="1:6" x14ac:dyDescent="0.25">
      <c r="A31">
        <v>28</v>
      </c>
      <c r="B31" s="15" t="s">
        <v>307</v>
      </c>
      <c r="C31" s="9">
        <v>0</v>
      </c>
      <c r="D31" s="9">
        <v>0</v>
      </c>
      <c r="E31" s="15" t="s">
        <v>307</v>
      </c>
      <c r="F31" s="15" t="s">
        <v>307</v>
      </c>
    </row>
    <row r="32" spans="1:6" x14ac:dyDescent="0.25">
      <c r="A32">
        <v>29</v>
      </c>
      <c r="B32" s="15" t="s">
        <v>326</v>
      </c>
      <c r="C32" s="9">
        <v>1500</v>
      </c>
      <c r="D32" s="9">
        <v>1500</v>
      </c>
      <c r="E32" s="15" t="s">
        <v>305</v>
      </c>
      <c r="F32" s="15" t="s">
        <v>309</v>
      </c>
    </row>
    <row r="33" spans="1:6" x14ac:dyDescent="0.25">
      <c r="A33">
        <v>30</v>
      </c>
      <c r="B33" s="15" t="s">
        <v>307</v>
      </c>
      <c r="C33" s="9">
        <v>0</v>
      </c>
      <c r="D33" s="9">
        <v>0</v>
      </c>
      <c r="E33" s="15" t="s">
        <v>307</v>
      </c>
      <c r="F33" s="15" t="s">
        <v>307</v>
      </c>
    </row>
    <row r="34" spans="1:6" x14ac:dyDescent="0.25">
      <c r="A34">
        <v>31</v>
      </c>
      <c r="B34" s="15" t="s">
        <v>307</v>
      </c>
      <c r="C34" s="9">
        <v>0</v>
      </c>
      <c r="D34" s="9">
        <v>0</v>
      </c>
      <c r="E34" s="15" t="s">
        <v>307</v>
      </c>
      <c r="F34" s="15" t="s">
        <v>307</v>
      </c>
    </row>
    <row r="35" spans="1:6" x14ac:dyDescent="0.25">
      <c r="A35">
        <v>32</v>
      </c>
      <c r="B35" s="15" t="s">
        <v>307</v>
      </c>
      <c r="C35" s="9">
        <v>0</v>
      </c>
      <c r="D35" s="9">
        <v>0</v>
      </c>
      <c r="E35" s="15" t="s">
        <v>307</v>
      </c>
      <c r="F35" s="15" t="s">
        <v>307</v>
      </c>
    </row>
    <row r="36" spans="1:6" x14ac:dyDescent="0.25">
      <c r="A36">
        <v>33</v>
      </c>
      <c r="B36" t="s">
        <v>307</v>
      </c>
      <c r="C36" s="9">
        <v>0</v>
      </c>
      <c r="D36" s="9">
        <v>0</v>
      </c>
      <c r="E36" s="15" t="s">
        <v>307</v>
      </c>
      <c r="F36" t="s">
        <v>307</v>
      </c>
    </row>
    <row r="37" spans="1:6" x14ac:dyDescent="0.25">
      <c r="A37">
        <v>34</v>
      </c>
      <c r="B37" t="s">
        <v>307</v>
      </c>
      <c r="C37" s="9">
        <v>0</v>
      </c>
      <c r="D37" s="9">
        <v>0</v>
      </c>
      <c r="E37" t="s">
        <v>307</v>
      </c>
      <c r="F37" t="s">
        <v>307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13" workbookViewId="0">
      <selection activeCell="A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14" t="s">
        <v>307</v>
      </c>
      <c r="F4" s="14" t="s">
        <v>307</v>
      </c>
    </row>
    <row r="5" spans="1:6" x14ac:dyDescent="0.25">
      <c r="A5" s="3">
        <v>2</v>
      </c>
      <c r="B5" s="14" t="s">
        <v>307</v>
      </c>
      <c r="C5" s="9">
        <v>0</v>
      </c>
      <c r="D5" s="9">
        <v>0</v>
      </c>
      <c r="E5" s="14" t="s">
        <v>307</v>
      </c>
      <c r="F5" s="14" t="s">
        <v>307</v>
      </c>
    </row>
    <row r="6" spans="1:6" x14ac:dyDescent="0.25">
      <c r="A6" s="3">
        <v>3</v>
      </c>
      <c r="B6" s="14" t="s">
        <v>307</v>
      </c>
      <c r="C6" s="9">
        <v>0</v>
      </c>
      <c r="D6" s="9">
        <v>0</v>
      </c>
      <c r="E6" s="14" t="s">
        <v>307</v>
      </c>
      <c r="F6" s="14" t="s">
        <v>307</v>
      </c>
    </row>
    <row r="7" spans="1:6" x14ac:dyDescent="0.25">
      <c r="A7" s="3">
        <v>4</v>
      </c>
      <c r="B7" s="11" t="s">
        <v>307</v>
      </c>
      <c r="C7" s="9">
        <v>0</v>
      </c>
      <c r="D7" s="9">
        <v>0</v>
      </c>
      <c r="E7" s="14" t="s">
        <v>307</v>
      </c>
      <c r="F7" s="14" t="s">
        <v>307</v>
      </c>
    </row>
    <row r="8" spans="1:6" x14ac:dyDescent="0.25">
      <c r="A8" s="3">
        <v>5</v>
      </c>
      <c r="B8" s="14" t="s">
        <v>307</v>
      </c>
      <c r="C8" s="9">
        <v>0</v>
      </c>
      <c r="D8" s="9">
        <v>0</v>
      </c>
      <c r="E8" s="14" t="s">
        <v>307</v>
      </c>
      <c r="F8" s="14" t="s">
        <v>307</v>
      </c>
    </row>
    <row r="9" spans="1:6" x14ac:dyDescent="0.25">
      <c r="A9" s="3">
        <v>6</v>
      </c>
      <c r="B9" s="14" t="s">
        <v>307</v>
      </c>
      <c r="C9" s="9">
        <v>0</v>
      </c>
      <c r="D9" s="9">
        <v>0</v>
      </c>
      <c r="E9" s="14" t="s">
        <v>307</v>
      </c>
      <c r="F9" s="14" t="s">
        <v>307</v>
      </c>
    </row>
    <row r="10" spans="1:6" x14ac:dyDescent="0.25">
      <c r="A10" s="3">
        <v>7</v>
      </c>
      <c r="B10" s="14" t="s">
        <v>307</v>
      </c>
      <c r="C10" s="9">
        <v>0</v>
      </c>
      <c r="D10" s="9">
        <v>0</v>
      </c>
      <c r="E10" s="14" t="s">
        <v>307</v>
      </c>
      <c r="F10" s="14" t="s">
        <v>307</v>
      </c>
    </row>
    <row r="11" spans="1:6" x14ac:dyDescent="0.25">
      <c r="A11" s="3">
        <v>8</v>
      </c>
      <c r="B11" s="14" t="s">
        <v>327</v>
      </c>
      <c r="C11" s="9">
        <v>933.32</v>
      </c>
      <c r="D11" s="9">
        <v>933.32</v>
      </c>
      <c r="E11" s="14" t="s">
        <v>305</v>
      </c>
      <c r="F11" s="14" t="s">
        <v>328</v>
      </c>
    </row>
    <row r="12" spans="1:6" x14ac:dyDescent="0.25">
      <c r="A12" s="3">
        <v>9</v>
      </c>
      <c r="B12" s="14" t="s">
        <v>307</v>
      </c>
      <c r="C12" s="9">
        <v>0</v>
      </c>
      <c r="D12" s="9">
        <v>0</v>
      </c>
      <c r="E12" s="14" t="s">
        <v>307</v>
      </c>
      <c r="F12" s="14" t="s">
        <v>307</v>
      </c>
    </row>
    <row r="13" spans="1:6" x14ac:dyDescent="0.25">
      <c r="A13" s="3">
        <v>10</v>
      </c>
      <c r="B13" s="14" t="s">
        <v>307</v>
      </c>
      <c r="C13" s="9">
        <v>0</v>
      </c>
      <c r="D13" s="9">
        <v>0</v>
      </c>
      <c r="E13" s="14" t="s">
        <v>307</v>
      </c>
      <c r="F13" s="14" t="s">
        <v>307</v>
      </c>
    </row>
    <row r="14" spans="1:6" x14ac:dyDescent="0.25">
      <c r="A14" s="3">
        <v>11</v>
      </c>
      <c r="B14" s="14" t="s">
        <v>327</v>
      </c>
      <c r="C14" s="9">
        <v>1146.6400000000001</v>
      </c>
      <c r="D14" s="9">
        <v>1146.6400000000001</v>
      </c>
      <c r="E14" s="14" t="s">
        <v>305</v>
      </c>
      <c r="F14" s="14" t="s">
        <v>328</v>
      </c>
    </row>
    <row r="15" spans="1:6" x14ac:dyDescent="0.25">
      <c r="A15" s="3">
        <v>12</v>
      </c>
      <c r="B15" s="14" t="s">
        <v>307</v>
      </c>
      <c r="C15" s="9">
        <v>0</v>
      </c>
      <c r="D15" s="9">
        <v>0</v>
      </c>
      <c r="E15" s="14" t="s">
        <v>307</v>
      </c>
      <c r="F15" s="14" t="s">
        <v>307</v>
      </c>
    </row>
    <row r="16" spans="1:6" x14ac:dyDescent="0.25">
      <c r="A16" s="3">
        <v>13</v>
      </c>
      <c r="B16" s="14" t="s">
        <v>327</v>
      </c>
      <c r="C16" s="9">
        <v>1922.64</v>
      </c>
      <c r="D16" s="9">
        <v>1922.64</v>
      </c>
      <c r="E16" s="14" t="s">
        <v>305</v>
      </c>
      <c r="F16" s="14" t="s">
        <v>328</v>
      </c>
    </row>
    <row r="17" spans="1:6" x14ac:dyDescent="0.25">
      <c r="A17" s="3">
        <v>14</v>
      </c>
      <c r="B17" s="14" t="s">
        <v>307</v>
      </c>
      <c r="C17" s="9">
        <v>0</v>
      </c>
      <c r="D17" s="9">
        <v>0</v>
      </c>
      <c r="E17" s="14" t="s">
        <v>307</v>
      </c>
      <c r="F17" s="14" t="s">
        <v>307</v>
      </c>
    </row>
    <row r="18" spans="1:6" x14ac:dyDescent="0.25">
      <c r="A18" s="3">
        <v>15</v>
      </c>
      <c r="B18" s="14" t="s">
        <v>327</v>
      </c>
      <c r="C18" s="9">
        <v>1304.6400000000001</v>
      </c>
      <c r="D18" s="9">
        <v>1304.6400000000001</v>
      </c>
      <c r="E18" s="14" t="s">
        <v>305</v>
      </c>
      <c r="F18" s="14" t="s">
        <v>328</v>
      </c>
    </row>
    <row r="19" spans="1:6" x14ac:dyDescent="0.25">
      <c r="A19" s="3">
        <v>16</v>
      </c>
      <c r="B19" s="14" t="s">
        <v>327</v>
      </c>
      <c r="C19" s="9">
        <v>1200</v>
      </c>
      <c r="D19" s="9">
        <v>1200</v>
      </c>
      <c r="E19" s="14" t="s">
        <v>305</v>
      </c>
      <c r="F19" s="14" t="s">
        <v>328</v>
      </c>
    </row>
    <row r="20" spans="1:6" x14ac:dyDescent="0.25">
      <c r="A20" s="3">
        <v>17</v>
      </c>
      <c r="B20" s="14" t="s">
        <v>327</v>
      </c>
      <c r="C20" s="9">
        <v>1000</v>
      </c>
      <c r="D20" s="9">
        <v>1000</v>
      </c>
      <c r="E20" s="14" t="s">
        <v>305</v>
      </c>
      <c r="F20" s="14" t="s">
        <v>328</v>
      </c>
    </row>
    <row r="21" spans="1:6" x14ac:dyDescent="0.25">
      <c r="A21" s="3">
        <v>18</v>
      </c>
      <c r="B21" s="14" t="s">
        <v>307</v>
      </c>
      <c r="C21" s="9">
        <v>0</v>
      </c>
      <c r="D21" s="9">
        <v>0</v>
      </c>
      <c r="E21" s="14" t="s">
        <v>307</v>
      </c>
      <c r="F21" s="14" t="s">
        <v>307</v>
      </c>
    </row>
    <row r="22" spans="1:6" x14ac:dyDescent="0.25">
      <c r="A22" s="3">
        <v>19</v>
      </c>
      <c r="B22" s="14" t="s">
        <v>307</v>
      </c>
      <c r="C22" s="9">
        <v>0</v>
      </c>
      <c r="D22" s="9">
        <v>0</v>
      </c>
      <c r="E22" s="14" t="s">
        <v>307</v>
      </c>
      <c r="F22" s="14" t="s">
        <v>307</v>
      </c>
    </row>
    <row r="23" spans="1:6" x14ac:dyDescent="0.25">
      <c r="A23" s="3">
        <v>20</v>
      </c>
      <c r="B23" s="14" t="s">
        <v>327</v>
      </c>
      <c r="C23" s="9">
        <v>1000</v>
      </c>
      <c r="D23" s="9">
        <v>1000</v>
      </c>
      <c r="E23" s="14" t="s">
        <v>305</v>
      </c>
      <c r="F23" s="14" t="s">
        <v>328</v>
      </c>
    </row>
    <row r="24" spans="1:6" x14ac:dyDescent="0.25">
      <c r="A24" s="3">
        <v>21</v>
      </c>
      <c r="B24" s="14" t="s">
        <v>307</v>
      </c>
      <c r="C24" s="9">
        <v>0</v>
      </c>
      <c r="D24" s="9">
        <v>0</v>
      </c>
      <c r="E24" s="14" t="s">
        <v>307</v>
      </c>
      <c r="F24" s="14" t="s">
        <v>307</v>
      </c>
    </row>
    <row r="25" spans="1:6" x14ac:dyDescent="0.25">
      <c r="A25" s="3">
        <v>22</v>
      </c>
      <c r="B25" s="14" t="s">
        <v>307</v>
      </c>
      <c r="C25" s="9">
        <v>0</v>
      </c>
      <c r="D25" s="9">
        <v>0</v>
      </c>
      <c r="E25" s="14" t="s">
        <v>307</v>
      </c>
      <c r="F25" s="14" t="s">
        <v>307</v>
      </c>
    </row>
    <row r="26" spans="1:6" x14ac:dyDescent="0.25">
      <c r="A26" s="3">
        <v>23</v>
      </c>
      <c r="B26" s="14" t="s">
        <v>307</v>
      </c>
      <c r="C26" s="9">
        <v>0</v>
      </c>
      <c r="D26" s="9">
        <v>0</v>
      </c>
      <c r="E26" s="14" t="s">
        <v>307</v>
      </c>
      <c r="F26" s="14" t="s">
        <v>307</v>
      </c>
    </row>
    <row r="27" spans="1:6" x14ac:dyDescent="0.25">
      <c r="A27" s="3">
        <v>24</v>
      </c>
      <c r="B27" s="14" t="s">
        <v>307</v>
      </c>
      <c r="C27" s="9">
        <v>0</v>
      </c>
      <c r="D27" s="9">
        <v>0</v>
      </c>
      <c r="E27" s="14" t="s">
        <v>307</v>
      </c>
      <c r="F27" s="14" t="s">
        <v>307</v>
      </c>
    </row>
    <row r="28" spans="1:6" x14ac:dyDescent="0.25">
      <c r="A28" s="3">
        <v>25</v>
      </c>
      <c r="B28" s="14" t="s">
        <v>307</v>
      </c>
      <c r="C28" s="9">
        <v>0</v>
      </c>
      <c r="D28" s="9">
        <v>0</v>
      </c>
      <c r="E28" s="14" t="s">
        <v>307</v>
      </c>
      <c r="F28" s="14" t="s">
        <v>307</v>
      </c>
    </row>
    <row r="29" spans="1:6" x14ac:dyDescent="0.25">
      <c r="A29" s="3">
        <v>26</v>
      </c>
      <c r="B29" s="14" t="s">
        <v>327</v>
      </c>
      <c r="C29" s="9">
        <v>1000</v>
      </c>
      <c r="D29" s="9">
        <v>1000</v>
      </c>
      <c r="E29" s="14" t="s">
        <v>305</v>
      </c>
      <c r="F29" s="14" t="s">
        <v>328</v>
      </c>
    </row>
    <row r="30" spans="1:6" x14ac:dyDescent="0.25">
      <c r="A30" s="3">
        <v>27</v>
      </c>
      <c r="B30" s="14" t="s">
        <v>307</v>
      </c>
      <c r="C30" s="9">
        <v>0</v>
      </c>
      <c r="D30" s="9">
        <v>0</v>
      </c>
      <c r="E30" s="14" t="s">
        <v>307</v>
      </c>
      <c r="F30" s="14" t="s">
        <v>307</v>
      </c>
    </row>
    <row r="31" spans="1:6" x14ac:dyDescent="0.25">
      <c r="A31" s="3">
        <v>28</v>
      </c>
      <c r="B31" s="14" t="s">
        <v>307</v>
      </c>
      <c r="C31" s="9">
        <v>0</v>
      </c>
      <c r="D31" s="9">
        <v>0</v>
      </c>
      <c r="E31" s="14" t="s">
        <v>307</v>
      </c>
      <c r="F31" s="14" t="s">
        <v>307</v>
      </c>
    </row>
    <row r="32" spans="1:6" x14ac:dyDescent="0.25">
      <c r="A32" s="3">
        <v>29</v>
      </c>
      <c r="B32" s="14" t="s">
        <v>307</v>
      </c>
      <c r="C32" s="9">
        <v>0</v>
      </c>
      <c r="D32" s="9">
        <v>0</v>
      </c>
      <c r="E32" s="14" t="s">
        <v>307</v>
      </c>
      <c r="F32" s="14" t="s">
        <v>307</v>
      </c>
    </row>
    <row r="33" spans="1:6" x14ac:dyDescent="0.25">
      <c r="A33" s="3">
        <v>30</v>
      </c>
      <c r="B33" s="14" t="s">
        <v>327</v>
      </c>
      <c r="C33" s="9">
        <v>1200</v>
      </c>
      <c r="D33" s="9">
        <v>1200</v>
      </c>
      <c r="E33" s="14" t="s">
        <v>305</v>
      </c>
      <c r="F33" s="14" t="s">
        <v>328</v>
      </c>
    </row>
    <row r="34" spans="1:6" x14ac:dyDescent="0.25">
      <c r="A34" s="3">
        <v>31</v>
      </c>
      <c r="B34" s="14" t="s">
        <v>307</v>
      </c>
      <c r="C34" s="9">
        <v>0</v>
      </c>
      <c r="D34" s="9">
        <v>0</v>
      </c>
      <c r="E34" s="14" t="s">
        <v>307</v>
      </c>
      <c r="F34" s="14" t="s">
        <v>307</v>
      </c>
    </row>
    <row r="35" spans="1:6" x14ac:dyDescent="0.25">
      <c r="A35" s="3">
        <v>32</v>
      </c>
      <c r="B35" s="14" t="s">
        <v>307</v>
      </c>
      <c r="C35" s="9">
        <v>0</v>
      </c>
      <c r="D35" s="9">
        <v>0</v>
      </c>
      <c r="E35" s="14" t="s">
        <v>307</v>
      </c>
      <c r="F35" s="14" t="s">
        <v>307</v>
      </c>
    </row>
    <row r="36" spans="1:6" hidden="1" x14ac:dyDescent="0.25">
      <c r="A36">
        <v>36</v>
      </c>
      <c r="B36" t="s">
        <v>307</v>
      </c>
      <c r="C36" s="9">
        <v>0</v>
      </c>
      <c r="D36" s="9">
        <v>0</v>
      </c>
      <c r="E36" t="s">
        <v>307</v>
      </c>
      <c r="F36" t="s">
        <v>307</v>
      </c>
    </row>
    <row r="37" spans="1:6" x14ac:dyDescent="0.25">
      <c r="A37">
        <v>33</v>
      </c>
      <c r="B37" t="s">
        <v>307</v>
      </c>
      <c r="C37" s="9">
        <v>0</v>
      </c>
      <c r="D37" s="9">
        <v>0</v>
      </c>
      <c r="E37" t="s">
        <v>307</v>
      </c>
      <c r="F37" t="s">
        <v>307</v>
      </c>
    </row>
    <row r="38" spans="1:6" x14ac:dyDescent="0.25">
      <c r="A38">
        <v>34</v>
      </c>
      <c r="B38" t="s">
        <v>307</v>
      </c>
      <c r="C38" s="9">
        <v>0</v>
      </c>
      <c r="D38" s="9">
        <v>0</v>
      </c>
      <c r="E38" t="s">
        <v>307</v>
      </c>
      <c r="F38" t="s">
        <v>307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5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  <row r="36" spans="1:6" s="16" customFormat="1" x14ac:dyDescent="0.25">
      <c r="A36" s="16">
        <v>33</v>
      </c>
      <c r="B36" s="16" t="s">
        <v>307</v>
      </c>
      <c r="C36" s="9">
        <v>0</v>
      </c>
      <c r="D36" s="9">
        <v>0</v>
      </c>
      <c r="E36" s="16" t="s">
        <v>307</v>
      </c>
      <c r="F36" s="16" t="s">
        <v>307</v>
      </c>
    </row>
    <row r="37" spans="1:6" s="16" customFormat="1" x14ac:dyDescent="0.25">
      <c r="A37" s="16">
        <v>34</v>
      </c>
      <c r="B37" s="16" t="s">
        <v>307</v>
      </c>
      <c r="C37" s="9">
        <v>0</v>
      </c>
      <c r="D37" s="9">
        <v>0</v>
      </c>
      <c r="E37" s="16" t="s">
        <v>307</v>
      </c>
      <c r="F37" s="16" t="s">
        <v>307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5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  <row r="36" spans="1:6" s="16" customFormat="1" x14ac:dyDescent="0.25">
      <c r="A36" s="16">
        <v>33</v>
      </c>
      <c r="B36" s="16" t="s">
        <v>307</v>
      </c>
      <c r="C36" s="9">
        <v>0</v>
      </c>
      <c r="D36" s="9">
        <v>0</v>
      </c>
      <c r="E36" s="16" t="s">
        <v>307</v>
      </c>
      <c r="F36" s="16" t="s">
        <v>307</v>
      </c>
    </row>
    <row r="37" spans="1:6" s="16" customFormat="1" x14ac:dyDescent="0.25">
      <c r="A37" s="16">
        <v>34</v>
      </c>
      <c r="B37" s="16" t="s">
        <v>307</v>
      </c>
      <c r="C37" s="9">
        <v>0</v>
      </c>
      <c r="D37" s="9">
        <v>0</v>
      </c>
      <c r="E37" s="16" t="s">
        <v>307</v>
      </c>
      <c r="F37" s="16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5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  <row r="36" spans="1:6" s="16" customFormat="1" x14ac:dyDescent="0.25">
      <c r="A36" s="16">
        <v>33</v>
      </c>
      <c r="B36" s="16" t="s">
        <v>307</v>
      </c>
      <c r="C36" s="9">
        <v>0</v>
      </c>
      <c r="D36" s="9">
        <v>0</v>
      </c>
      <c r="E36" s="16" t="s">
        <v>307</v>
      </c>
      <c r="F36" s="16" t="s">
        <v>307</v>
      </c>
    </row>
    <row r="37" spans="1:6" s="16" customFormat="1" x14ac:dyDescent="0.25">
      <c r="A37" s="16">
        <v>34</v>
      </c>
      <c r="B37" s="16" t="s">
        <v>307</v>
      </c>
      <c r="C37" s="9">
        <v>0</v>
      </c>
      <c r="D37" s="9">
        <v>0</v>
      </c>
      <c r="E37" s="16" t="s">
        <v>307</v>
      </c>
      <c r="F37" s="16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5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  <row r="36" spans="1:6" s="16" customFormat="1" x14ac:dyDescent="0.25">
      <c r="A36" s="16">
        <v>33</v>
      </c>
      <c r="B36" s="16" t="s">
        <v>307</v>
      </c>
      <c r="C36" s="9">
        <v>0</v>
      </c>
      <c r="D36" s="9">
        <v>0</v>
      </c>
      <c r="E36" s="16" t="s">
        <v>307</v>
      </c>
      <c r="F36" s="16" t="s">
        <v>307</v>
      </c>
    </row>
    <row r="37" spans="1:6" s="16" customFormat="1" x14ac:dyDescent="0.25">
      <c r="A37" s="16">
        <v>34</v>
      </c>
      <c r="B37" s="16" t="s">
        <v>307</v>
      </c>
      <c r="C37" s="9">
        <v>0</v>
      </c>
      <c r="D37" s="9">
        <v>0</v>
      </c>
      <c r="E37" s="16" t="s">
        <v>307</v>
      </c>
      <c r="F37" s="16" t="s">
        <v>307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6" workbookViewId="0">
      <selection activeCell="A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  <row r="36" spans="1:6" s="16" customFormat="1" x14ac:dyDescent="0.25">
      <c r="A36" s="16">
        <v>33</v>
      </c>
      <c r="B36" s="16" t="s">
        <v>307</v>
      </c>
      <c r="C36" s="9">
        <v>0</v>
      </c>
      <c r="D36" s="9">
        <v>0</v>
      </c>
      <c r="E36" s="16" t="s">
        <v>307</v>
      </c>
      <c r="F36" s="16" t="s">
        <v>307</v>
      </c>
    </row>
    <row r="37" spans="1:6" s="16" customFormat="1" x14ac:dyDescent="0.25">
      <c r="A37" s="16">
        <v>34</v>
      </c>
      <c r="B37" s="16" t="s">
        <v>307</v>
      </c>
      <c r="C37" s="9">
        <v>0</v>
      </c>
      <c r="D37" s="9">
        <v>0</v>
      </c>
      <c r="E37" s="16" t="s">
        <v>307</v>
      </c>
      <c r="F37" s="16" t="s">
        <v>307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5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  <row r="36" spans="1:6" s="16" customFormat="1" x14ac:dyDescent="0.25">
      <c r="A36" s="16">
        <v>33</v>
      </c>
      <c r="B36" s="16" t="s">
        <v>307</v>
      </c>
      <c r="C36" s="9">
        <v>0</v>
      </c>
      <c r="D36" s="9">
        <v>0</v>
      </c>
      <c r="E36" s="16" t="s">
        <v>307</v>
      </c>
      <c r="F36" s="16" t="s">
        <v>307</v>
      </c>
    </row>
    <row r="37" spans="1:6" s="16" customFormat="1" x14ac:dyDescent="0.25">
      <c r="A37" s="16">
        <v>34</v>
      </c>
      <c r="B37" s="16" t="s">
        <v>307</v>
      </c>
      <c r="C37" s="9">
        <v>0</v>
      </c>
      <c r="D37" s="9">
        <v>0</v>
      </c>
      <c r="E37" s="16" t="s">
        <v>307</v>
      </c>
      <c r="F37" s="16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25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307</v>
      </c>
      <c r="C4" t="s">
        <v>307</v>
      </c>
    </row>
    <row r="5" spans="1:3" x14ac:dyDescent="0.25">
      <c r="A5">
        <v>2</v>
      </c>
      <c r="B5" t="s">
        <v>307</v>
      </c>
      <c r="C5" t="s">
        <v>307</v>
      </c>
    </row>
    <row r="6" spans="1:3" x14ac:dyDescent="0.25">
      <c r="A6">
        <v>3</v>
      </c>
      <c r="B6" s="3" t="s">
        <v>307</v>
      </c>
      <c r="C6" s="3" t="s">
        <v>307</v>
      </c>
    </row>
    <row r="7" spans="1:3" x14ac:dyDescent="0.25">
      <c r="A7">
        <v>4</v>
      </c>
      <c r="B7" s="3" t="s">
        <v>307</v>
      </c>
      <c r="C7" s="3" t="s">
        <v>307</v>
      </c>
    </row>
    <row r="8" spans="1:3" x14ac:dyDescent="0.25">
      <c r="A8">
        <v>5</v>
      </c>
      <c r="B8" s="3" t="s">
        <v>307</v>
      </c>
      <c r="C8" s="3" t="s">
        <v>307</v>
      </c>
    </row>
    <row r="9" spans="1:3" x14ac:dyDescent="0.25">
      <c r="A9">
        <v>6</v>
      </c>
      <c r="B9" s="3" t="s">
        <v>307</v>
      </c>
      <c r="C9" s="3" t="s">
        <v>307</v>
      </c>
    </row>
    <row r="10" spans="1:3" x14ac:dyDescent="0.25">
      <c r="A10">
        <v>7</v>
      </c>
      <c r="B10" s="3" t="s">
        <v>307</v>
      </c>
      <c r="C10" s="3" t="s">
        <v>307</v>
      </c>
    </row>
    <row r="11" spans="1:3" x14ac:dyDescent="0.25">
      <c r="A11">
        <v>8</v>
      </c>
      <c r="B11" s="3" t="s">
        <v>307</v>
      </c>
      <c r="C11" s="3" t="s">
        <v>307</v>
      </c>
    </row>
    <row r="12" spans="1:3" x14ac:dyDescent="0.25">
      <c r="A12">
        <v>9</v>
      </c>
      <c r="B12" s="3" t="s">
        <v>307</v>
      </c>
      <c r="C12" s="3" t="s">
        <v>307</v>
      </c>
    </row>
    <row r="13" spans="1:3" x14ac:dyDescent="0.25">
      <c r="A13">
        <v>10</v>
      </c>
      <c r="B13" s="3" t="s">
        <v>307</v>
      </c>
      <c r="C13" s="3" t="s">
        <v>307</v>
      </c>
    </row>
    <row r="14" spans="1:3" x14ac:dyDescent="0.25">
      <c r="A14">
        <v>11</v>
      </c>
      <c r="B14" s="3" t="s">
        <v>307</v>
      </c>
      <c r="C14" s="3" t="s">
        <v>307</v>
      </c>
    </row>
    <row r="15" spans="1:3" x14ac:dyDescent="0.25">
      <c r="A15">
        <v>12</v>
      </c>
      <c r="B15" s="3" t="s">
        <v>307</v>
      </c>
      <c r="C15" s="3" t="s">
        <v>307</v>
      </c>
    </row>
    <row r="16" spans="1:3" x14ac:dyDescent="0.25">
      <c r="A16">
        <v>13</v>
      </c>
      <c r="B16" s="3" t="s">
        <v>307</v>
      </c>
      <c r="C16" s="3" t="s">
        <v>307</v>
      </c>
    </row>
    <row r="17" spans="1:3" x14ac:dyDescent="0.25">
      <c r="A17">
        <v>14</v>
      </c>
      <c r="B17" s="3" t="s">
        <v>307</v>
      </c>
      <c r="C17" s="3" t="s">
        <v>307</v>
      </c>
    </row>
    <row r="18" spans="1:3" x14ac:dyDescent="0.25">
      <c r="A18">
        <v>15</v>
      </c>
      <c r="B18" s="3" t="s">
        <v>307</v>
      </c>
      <c r="C18" s="3" t="s">
        <v>307</v>
      </c>
    </row>
    <row r="19" spans="1:3" x14ac:dyDescent="0.25">
      <c r="A19">
        <v>16</v>
      </c>
      <c r="B19" s="3" t="s">
        <v>307</v>
      </c>
      <c r="C19" s="3" t="s">
        <v>307</v>
      </c>
    </row>
    <row r="20" spans="1:3" x14ac:dyDescent="0.25">
      <c r="A20">
        <v>17</v>
      </c>
      <c r="B20" s="3" t="s">
        <v>307</v>
      </c>
      <c r="C20" s="3" t="s">
        <v>307</v>
      </c>
    </row>
    <row r="21" spans="1:3" x14ac:dyDescent="0.25">
      <c r="A21">
        <v>18</v>
      </c>
      <c r="B21" s="3" t="s">
        <v>307</v>
      </c>
      <c r="C21" s="3" t="s">
        <v>307</v>
      </c>
    </row>
    <row r="22" spans="1:3" x14ac:dyDescent="0.25">
      <c r="A22">
        <v>19</v>
      </c>
      <c r="B22" s="3" t="s">
        <v>307</v>
      </c>
      <c r="C22" s="3" t="s">
        <v>307</v>
      </c>
    </row>
    <row r="23" spans="1:3" x14ac:dyDescent="0.25">
      <c r="A23">
        <v>20</v>
      </c>
      <c r="B23" s="3" t="s">
        <v>307</v>
      </c>
      <c r="C23" s="3" t="s">
        <v>307</v>
      </c>
    </row>
    <row r="24" spans="1:3" x14ac:dyDescent="0.25">
      <c r="A24">
        <v>21</v>
      </c>
      <c r="B24" s="3" t="s">
        <v>307</v>
      </c>
      <c r="C24" s="3" t="s">
        <v>307</v>
      </c>
    </row>
    <row r="25" spans="1:3" x14ac:dyDescent="0.25">
      <c r="A25">
        <v>22</v>
      </c>
      <c r="B25" s="3" t="s">
        <v>307</v>
      </c>
      <c r="C25" s="3" t="s">
        <v>307</v>
      </c>
    </row>
    <row r="26" spans="1:3" x14ac:dyDescent="0.25">
      <c r="A26">
        <v>23</v>
      </c>
      <c r="B26" s="3" t="s">
        <v>307</v>
      </c>
      <c r="C26" s="3" t="s">
        <v>307</v>
      </c>
    </row>
    <row r="27" spans="1:3" x14ac:dyDescent="0.25">
      <c r="A27">
        <v>24</v>
      </c>
      <c r="B27" s="3" t="s">
        <v>307</v>
      </c>
      <c r="C27" s="3" t="s">
        <v>307</v>
      </c>
    </row>
    <row r="28" spans="1:3" x14ac:dyDescent="0.25">
      <c r="A28">
        <v>25</v>
      </c>
      <c r="B28" s="3" t="s">
        <v>307</v>
      </c>
      <c r="C28" s="3" t="s">
        <v>307</v>
      </c>
    </row>
    <row r="29" spans="1:3" x14ac:dyDescent="0.25">
      <c r="A29">
        <v>26</v>
      </c>
      <c r="B29" s="3" t="s">
        <v>307</v>
      </c>
      <c r="C29" s="3" t="s">
        <v>307</v>
      </c>
    </row>
    <row r="30" spans="1:3" x14ac:dyDescent="0.25">
      <c r="A30">
        <v>27</v>
      </c>
      <c r="B30" s="3" t="s">
        <v>307</v>
      </c>
      <c r="C30" s="3" t="s">
        <v>307</v>
      </c>
    </row>
    <row r="31" spans="1:3" x14ac:dyDescent="0.25">
      <c r="A31">
        <v>28</v>
      </c>
      <c r="B31" s="3" t="s">
        <v>307</v>
      </c>
      <c r="C31" s="3" t="s">
        <v>307</v>
      </c>
    </row>
    <row r="32" spans="1:3" x14ac:dyDescent="0.25">
      <c r="A32">
        <v>29</v>
      </c>
      <c r="B32" s="3" t="s">
        <v>307</v>
      </c>
      <c r="C32" s="3" t="s">
        <v>307</v>
      </c>
    </row>
    <row r="33" spans="1:3" x14ac:dyDescent="0.25">
      <c r="A33">
        <v>30</v>
      </c>
      <c r="B33" s="3" t="s">
        <v>307</v>
      </c>
      <c r="C33" s="3" t="s">
        <v>307</v>
      </c>
    </row>
    <row r="34" spans="1:3" x14ac:dyDescent="0.25">
      <c r="A34">
        <v>31</v>
      </c>
      <c r="B34" s="3" t="s">
        <v>307</v>
      </c>
      <c r="C34" s="3" t="s">
        <v>307</v>
      </c>
    </row>
    <row r="35" spans="1:3" x14ac:dyDescent="0.25">
      <c r="A35">
        <v>32</v>
      </c>
      <c r="B35" s="3" t="s">
        <v>307</v>
      </c>
      <c r="C35" s="3" t="s">
        <v>307</v>
      </c>
    </row>
    <row r="36" spans="1:3" s="16" customFormat="1" x14ac:dyDescent="0.25">
      <c r="A36" s="16">
        <v>33</v>
      </c>
      <c r="B36" s="16" t="s">
        <v>307</v>
      </c>
      <c r="C36" s="16" t="s">
        <v>307</v>
      </c>
    </row>
    <row r="37" spans="1:3" s="16" customFormat="1" x14ac:dyDescent="0.25">
      <c r="A37" s="16">
        <v>34</v>
      </c>
      <c r="B37" s="16" t="s">
        <v>307</v>
      </c>
      <c r="C37" s="16" t="s">
        <v>307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NOMINAS AGOSTO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2020-01-15T15:31:56Z</dcterms:modified>
</cp:coreProperties>
</file>